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lerie\Dropbox\PRO-POACEA\PRO-Livre-Eyrolles\2015-derniers-relectures\Contenus additionnels\Livraison VM-2015\"/>
    </mc:Choice>
  </mc:AlternateContent>
  <bookViews>
    <workbookView xWindow="240" yWindow="36" windowWidth="20112" windowHeight="7488"/>
  </bookViews>
  <sheets>
    <sheet name="Trafic site Internet" sheetId="1" r:id="rId1"/>
  </sheets>
  <calcPr calcId="152511" concurrentCalc="0"/>
</workbook>
</file>

<file path=xl/calcChain.xml><?xml version="1.0" encoding="utf-8"?>
<calcChain xmlns="http://schemas.openxmlformats.org/spreadsheetml/2006/main">
  <c r="D9" i="1" l="1"/>
  <c r="C21" i="1"/>
  <c r="B21" i="1"/>
  <c r="C12" i="1"/>
  <c r="C9" i="1"/>
  <c r="D21" i="1"/>
  <c r="D20" i="1"/>
  <c r="D19" i="1"/>
  <c r="D18" i="1"/>
  <c r="D17" i="1"/>
  <c r="D16" i="1"/>
  <c r="D11" i="1"/>
  <c r="C29" i="1"/>
  <c r="C28" i="1"/>
  <c r="C27" i="1"/>
  <c r="C26" i="1"/>
  <c r="C25" i="1"/>
  <c r="C24" i="1"/>
  <c r="D6" i="1"/>
  <c r="D7" i="1"/>
  <c r="D5" i="1"/>
  <c r="B25" i="1"/>
  <c r="B26" i="1"/>
  <c r="B27" i="1"/>
  <c r="B28" i="1"/>
  <c r="B29" i="1"/>
  <c r="B24" i="1"/>
  <c r="B12" i="1"/>
  <c r="B9" i="1"/>
</calcChain>
</file>

<file path=xl/sharedStrings.xml><?xml version="1.0" encoding="utf-8"?>
<sst xmlns="http://schemas.openxmlformats.org/spreadsheetml/2006/main" count="36" uniqueCount="30">
  <si>
    <t>Nombre de pages vues / visiteur</t>
  </si>
  <si>
    <t>Taux de rebond du site</t>
  </si>
  <si>
    <t>Tableau de bord - Site Internet</t>
  </si>
  <si>
    <t>Nombre de pages vues / mois</t>
  </si>
  <si>
    <t>Nombre de visiteurs uniques / mois</t>
  </si>
  <si>
    <t>Nombre de visites / mois</t>
  </si>
  <si>
    <t>Nombre de visites à une page / mois</t>
  </si>
  <si>
    <t>Sources de trafic sur le mois</t>
  </si>
  <si>
    <t>Moteurs de recherche (naturel)</t>
  </si>
  <si>
    <t>Search Engine Advertising (adwords)</t>
  </si>
  <si>
    <t>Sites partenaires</t>
  </si>
  <si>
    <t>Médias sociaux</t>
  </si>
  <si>
    <t>Display, achat media</t>
  </si>
  <si>
    <t>Autre</t>
  </si>
  <si>
    <t>Mois</t>
  </si>
  <si>
    <t>Mois Année - 1</t>
  </si>
  <si>
    <t>Evolution</t>
  </si>
  <si>
    <t>Nombre de visites :</t>
  </si>
  <si>
    <t>% des visites</t>
  </si>
  <si>
    <t>Note d'utilisation :</t>
  </si>
  <si>
    <t>Si site e-commerce</t>
  </si>
  <si>
    <t>CA généré</t>
  </si>
  <si>
    <t>Panier moyen</t>
  </si>
  <si>
    <t>…</t>
  </si>
  <si>
    <t>Si génération de leads sur le site</t>
  </si>
  <si>
    <t>Nombre de leads (formulaires complétés)</t>
  </si>
  <si>
    <t>les zones surlignées peuvent être modifiées</t>
  </si>
  <si>
    <t>Taux de transformation du site (nbre de leads sur nbre de visites)</t>
  </si>
  <si>
    <t>En fonction des objectifs de votre site et des leviers utilisés, rajoutez les KPI qui vous aident à identifier</t>
  </si>
  <si>
    <t>ce qui fonctionne et à mesurer l'évolution de vos résultats.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</si>
</sst>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€_-;\-* #,##0.00\ _€_-;_-* &quot;-&quot;??\ _€_-;_-@_-"/>
    <numFmt numFmtId="165" formatCode="0.0%"/>
    <numFmt numFmtId="166" formatCode="_-* #,##0\ _€_-;\-* #,##0\ _€_-;_-* &quot;-&quot;??\ _€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0" fillId="0" borderId="0" xfId="0" applyAlignment="1">
      <alignment horizontal="left" indent="2"/>
    </xf>
    <xf numFmtId="165" fontId="0" fillId="0" borderId="0" xfId="1" applyNumberFormat="1" applyFont="1"/>
    <xf numFmtId="0" fontId="0" fillId="3" borderId="0" xfId="0" applyFill="1"/>
    <xf numFmtId="0" fontId="0" fillId="3" borderId="0" xfId="0" applyFill="1" applyAlignment="1">
      <alignment horizontal="left" indent="2"/>
    </xf>
    <xf numFmtId="164" fontId="0" fillId="0" borderId="0" xfId="2" applyFont="1"/>
    <xf numFmtId="9" fontId="0" fillId="0" borderId="0" xfId="1" applyFont="1"/>
    <xf numFmtId="166" fontId="0" fillId="2" borderId="0" xfId="2" applyNumberFormat="1" applyFont="1" applyFill="1"/>
    <xf numFmtId="0" fontId="0" fillId="2" borderId="0" xfId="0" applyFill="1"/>
    <xf numFmtId="0" fontId="2" fillId="0" borderId="0" xfId="0" applyFont="1" applyAlignment="1">
      <alignment horizontal="left"/>
    </xf>
    <xf numFmtId="0" fontId="2" fillId="3" borderId="0" xfId="0" applyFont="1" applyFill="1" applyAlignment="1">
      <alignment horizontal="left"/>
    </xf>
  </cellXfs>
  <cellStyles count="3">
    <cellStyle name="Milliers" xfId="2" builtinId="3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workbookViewId="0">
      <selection activeCell="A34" sqref="A34"/>
    </sheetView>
  </sheetViews>
  <sheetFormatPr baseColWidth="10" defaultRowHeight="14.4" x14ac:dyDescent="0.3"/>
  <cols>
    <col min="1" max="1" width="37.6640625" customWidth="1"/>
    <col min="2" max="2" width="18.109375" customWidth="1"/>
    <col min="3" max="3" width="17.5546875" customWidth="1"/>
  </cols>
  <sheetData>
    <row r="1" spans="1:9" x14ac:dyDescent="0.3">
      <c r="A1" s="1" t="s">
        <v>2</v>
      </c>
      <c r="F1" s="4" t="s">
        <v>19</v>
      </c>
      <c r="G1" s="4"/>
      <c r="H1" s="4"/>
      <c r="I1" s="4"/>
    </row>
    <row r="2" spans="1:9" x14ac:dyDescent="0.3">
      <c r="A2" s="1"/>
      <c r="F2" s="9" t="s">
        <v>26</v>
      </c>
      <c r="G2" s="9"/>
      <c r="H2" s="9"/>
      <c r="I2" s="9"/>
    </row>
    <row r="4" spans="1:9" x14ac:dyDescent="0.3">
      <c r="B4" t="s">
        <v>14</v>
      </c>
      <c r="C4" t="s">
        <v>15</v>
      </c>
      <c r="D4" t="s">
        <v>16</v>
      </c>
    </row>
    <row r="5" spans="1:9" x14ac:dyDescent="0.3">
      <c r="A5" t="s">
        <v>3</v>
      </c>
      <c r="B5" s="8">
        <v>250000</v>
      </c>
      <c r="C5" s="8">
        <v>200000</v>
      </c>
      <c r="D5" s="3">
        <f>B5/C5-1</f>
        <v>0.25</v>
      </c>
    </row>
    <row r="6" spans="1:9" x14ac:dyDescent="0.3">
      <c r="A6" t="s">
        <v>4</v>
      </c>
      <c r="B6" s="8">
        <v>40000</v>
      </c>
      <c r="C6" s="8">
        <v>38000</v>
      </c>
      <c r="D6" s="3">
        <f t="shared" ref="D6:D9" si="0">B6/C6-1</f>
        <v>5.2631578947368363E-2</v>
      </c>
    </row>
    <row r="7" spans="1:9" x14ac:dyDescent="0.3">
      <c r="A7" t="s">
        <v>5</v>
      </c>
      <c r="B7" s="8">
        <v>60000</v>
      </c>
      <c r="C7" s="8">
        <v>52000</v>
      </c>
      <c r="D7" s="3">
        <f t="shared" si="0"/>
        <v>0.15384615384615374</v>
      </c>
    </row>
    <row r="9" spans="1:9" x14ac:dyDescent="0.3">
      <c r="A9" t="s">
        <v>0</v>
      </c>
      <c r="B9">
        <f>B5/B6</f>
        <v>6.25</v>
      </c>
      <c r="C9" s="6">
        <f>C5/C6</f>
        <v>5.2631578947368425</v>
      </c>
      <c r="D9" s="3">
        <f t="shared" si="0"/>
        <v>0.1875</v>
      </c>
    </row>
    <row r="11" spans="1:9" x14ac:dyDescent="0.3">
      <c r="A11" t="s">
        <v>6</v>
      </c>
      <c r="B11" s="8">
        <v>15000</v>
      </c>
      <c r="C11" s="8">
        <v>16500</v>
      </c>
      <c r="D11" s="3">
        <f>B11/C11-1</f>
        <v>-9.0909090909090939E-2</v>
      </c>
    </row>
    <row r="12" spans="1:9" x14ac:dyDescent="0.3">
      <c r="A12" t="s">
        <v>1</v>
      </c>
      <c r="B12" s="7">
        <f>B11/B7</f>
        <v>0.25</v>
      </c>
      <c r="C12" s="7">
        <f>C11/C7</f>
        <v>0.31730769230769229</v>
      </c>
    </row>
    <row r="14" spans="1:9" x14ac:dyDescent="0.3">
      <c r="A14" s="1" t="s">
        <v>7</v>
      </c>
    </row>
    <row r="15" spans="1:9" x14ac:dyDescent="0.3">
      <c r="A15" s="1" t="s">
        <v>17</v>
      </c>
    </row>
    <row r="16" spans="1:9" x14ac:dyDescent="0.3">
      <c r="A16" s="2" t="s">
        <v>8</v>
      </c>
      <c r="B16" s="8">
        <v>30000</v>
      </c>
      <c r="C16" s="8">
        <v>26500</v>
      </c>
      <c r="D16" s="3">
        <f t="shared" ref="D16:D21" si="1">B16/C16-1</f>
        <v>0.13207547169811318</v>
      </c>
    </row>
    <row r="17" spans="1:4" x14ac:dyDescent="0.3">
      <c r="A17" s="2" t="s">
        <v>9</v>
      </c>
      <c r="B17" s="8">
        <v>10000</v>
      </c>
      <c r="C17" s="8">
        <v>10000</v>
      </c>
      <c r="D17" s="3">
        <f t="shared" si="1"/>
        <v>0</v>
      </c>
    </row>
    <row r="18" spans="1:4" x14ac:dyDescent="0.3">
      <c r="A18" s="2" t="s">
        <v>12</v>
      </c>
      <c r="B18" s="8">
        <v>5000</v>
      </c>
      <c r="C18" s="8">
        <v>7500</v>
      </c>
      <c r="D18" s="3">
        <f t="shared" si="1"/>
        <v>-0.33333333333333337</v>
      </c>
    </row>
    <row r="19" spans="1:4" x14ac:dyDescent="0.3">
      <c r="A19" s="2" t="s">
        <v>10</v>
      </c>
      <c r="B19" s="8">
        <v>2150</v>
      </c>
      <c r="C19" s="8">
        <v>1400</v>
      </c>
      <c r="D19" s="3">
        <f t="shared" si="1"/>
        <v>0.53571428571428581</v>
      </c>
    </row>
    <row r="20" spans="1:4" x14ac:dyDescent="0.3">
      <c r="A20" s="2" t="s">
        <v>11</v>
      </c>
      <c r="B20" s="8">
        <v>3600</v>
      </c>
      <c r="C20" s="8">
        <v>1400</v>
      </c>
      <c r="D20" s="3">
        <f t="shared" si="1"/>
        <v>1.5714285714285716</v>
      </c>
    </row>
    <row r="21" spans="1:4" x14ac:dyDescent="0.3">
      <c r="A21" s="2" t="s">
        <v>13</v>
      </c>
      <c r="B21" s="8">
        <f>B7-SUM(B16:B20)</f>
        <v>9250</v>
      </c>
      <c r="C21" s="8">
        <f>C7-SUM(C16:C20)</f>
        <v>5200</v>
      </c>
      <c r="D21" s="3">
        <f t="shared" si="1"/>
        <v>0.77884615384615374</v>
      </c>
    </row>
    <row r="22" spans="1:4" x14ac:dyDescent="0.3">
      <c r="A22" s="2"/>
      <c r="B22" s="8"/>
      <c r="C22" s="8"/>
      <c r="D22" s="3"/>
    </row>
    <row r="23" spans="1:4" x14ac:dyDescent="0.3">
      <c r="A23" s="10" t="s">
        <v>18</v>
      </c>
    </row>
    <row r="24" spans="1:4" x14ac:dyDescent="0.3">
      <c r="A24" s="2" t="s">
        <v>8</v>
      </c>
      <c r="B24" s="3">
        <f>B16/B$7</f>
        <v>0.5</v>
      </c>
      <c r="C24" s="3">
        <f>C16/C$7</f>
        <v>0.50961538461538458</v>
      </c>
    </row>
    <row r="25" spans="1:4" x14ac:dyDescent="0.3">
      <c r="A25" s="2" t="s">
        <v>9</v>
      </c>
      <c r="B25" s="3">
        <f t="shared" ref="B25:C29" si="2">B17/B$7</f>
        <v>0.16666666666666666</v>
      </c>
      <c r="C25" s="3">
        <f t="shared" si="2"/>
        <v>0.19230769230769232</v>
      </c>
    </row>
    <row r="26" spans="1:4" x14ac:dyDescent="0.3">
      <c r="A26" s="2" t="s">
        <v>12</v>
      </c>
      <c r="B26" s="3">
        <f t="shared" si="2"/>
        <v>8.3333333333333329E-2</v>
      </c>
      <c r="C26" s="3">
        <f t="shared" si="2"/>
        <v>0.14423076923076922</v>
      </c>
    </row>
    <row r="27" spans="1:4" x14ac:dyDescent="0.3">
      <c r="A27" s="2" t="s">
        <v>10</v>
      </c>
      <c r="B27" s="3">
        <f t="shared" si="2"/>
        <v>3.5833333333333335E-2</v>
      </c>
      <c r="C27" s="3">
        <f t="shared" si="2"/>
        <v>2.6923076923076925E-2</v>
      </c>
    </row>
    <row r="28" spans="1:4" x14ac:dyDescent="0.3">
      <c r="A28" s="2" t="s">
        <v>11</v>
      </c>
      <c r="B28" s="3">
        <f t="shared" si="2"/>
        <v>0.06</v>
      </c>
      <c r="C28" s="3">
        <f t="shared" si="2"/>
        <v>2.6923076923076925E-2</v>
      </c>
    </row>
    <row r="29" spans="1:4" x14ac:dyDescent="0.3">
      <c r="A29" s="2" t="s">
        <v>13</v>
      </c>
      <c r="B29" s="3">
        <f t="shared" si="2"/>
        <v>0.15416666666666667</v>
      </c>
      <c r="C29" s="3">
        <f t="shared" si="2"/>
        <v>0.1</v>
      </c>
    </row>
    <row r="31" spans="1:4" s="4" customFormat="1" x14ac:dyDescent="0.3">
      <c r="A31" s="11" t="s">
        <v>20</v>
      </c>
    </row>
    <row r="32" spans="1:4" s="4" customFormat="1" x14ac:dyDescent="0.3">
      <c r="A32" s="5" t="s">
        <v>21</v>
      </c>
      <c r="B32" s="4" t="s">
        <v>28</v>
      </c>
    </row>
    <row r="33" spans="1:2" s="4" customFormat="1" x14ac:dyDescent="0.3">
      <c r="A33" s="5" t="s">
        <v>22</v>
      </c>
      <c r="B33" s="4" t="s">
        <v>29</v>
      </c>
    </row>
    <row r="34" spans="1:2" s="4" customFormat="1" x14ac:dyDescent="0.3">
      <c r="A34" s="5" t="s">
        <v>23</v>
      </c>
    </row>
    <row r="35" spans="1:2" s="4" customFormat="1" x14ac:dyDescent="0.3"/>
    <row r="36" spans="1:2" s="4" customFormat="1" x14ac:dyDescent="0.3">
      <c r="A36" s="11" t="s">
        <v>24</v>
      </c>
    </row>
    <row r="37" spans="1:2" s="4" customFormat="1" x14ac:dyDescent="0.3">
      <c r="A37" s="5" t="s">
        <v>25</v>
      </c>
    </row>
    <row r="38" spans="1:2" s="4" customFormat="1" x14ac:dyDescent="0.3">
      <c r="A38" s="5" t="s">
        <v>27</v>
      </c>
    </row>
  </sheetData>
  <printOptions headings="1"/>
  <pageMargins left="0.70866141732283505" right="0.70866141732283505" top="0.74803149606299202" bottom="0.74803149606299202" header="0.31496062992126" footer="0.31496062992126"/>
  <pageSetup paperSize="9" orientation="landscape" r:id="rId1"/>
  <headerFooter>
    <oddFooter xml:space="preserve">&amp;LLes Fiches Outils du Webmarketing – Editions Eyrolles – Auteurs : Marie-Alice Boyé, Valérie March, Nathalie Schipounoff - 2015&amp;C &amp;R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Trafic site Internet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</dc:creator>
  <cp:lastModifiedBy>Valerie</cp:lastModifiedBy>
  <cp:lastPrinted>2015-01-24T17:31:59Z</cp:lastPrinted>
  <dcterms:created xsi:type="dcterms:W3CDTF">2014-11-13T19:22:18Z</dcterms:created>
  <dcterms:modified xsi:type="dcterms:W3CDTF">2015-03-08T16:22:10Z</dcterms:modified>
</cp:coreProperties>
</file>