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1960" yWindow="1060" windowWidth="27360" windowHeight="24880" tabRatio="500"/>
  </bookViews>
  <sheets>
    <sheet name="Coût du festival" sheetId="2" r:id="rId1"/>
    <sheet name="Calcul frais de déplacement" sheetId="3" r:id="rId2"/>
  </sheets>
  <definedNames>
    <definedName name="Print_Area_1">#REF!</definedName>
    <definedName name="Print_Area_2">#REF!</definedName>
  </definedName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64" i="3"/>
  <c r="G62"/>
  <c r="G63"/>
  <c r="G65"/>
  <c r="G66"/>
  <c r="G72"/>
  <c r="G73"/>
  <c r="G74"/>
  <c r="F60"/>
  <c r="C5"/>
  <c r="E45"/>
  <c r="D8"/>
  <c r="C45"/>
  <c r="D6"/>
  <c r="D45"/>
  <c r="D7"/>
  <c r="F45"/>
  <c r="D10"/>
  <c r="G45"/>
  <c r="D11"/>
  <c r="H45"/>
  <c r="D12"/>
  <c r="I45"/>
  <c r="D13"/>
  <c r="E9"/>
  <c r="K74"/>
  <c r="K73"/>
  <c r="K72"/>
  <c r="K66"/>
  <c r="K65"/>
  <c r="K64"/>
  <c r="K63"/>
  <c r="K62"/>
  <c r="K60"/>
  <c r="F58"/>
  <c r="E58"/>
  <c r="D58"/>
  <c r="C58"/>
  <c r="I28"/>
  <c r="I29"/>
  <c r="E30"/>
  <c r="I30"/>
  <c r="I31"/>
  <c r="I32"/>
  <c r="D32"/>
  <c r="D22"/>
  <c r="D20"/>
  <c r="C16"/>
  <c r="D19"/>
  <c r="D17"/>
  <c r="D18"/>
  <c r="E18"/>
  <c r="E25" i="2"/>
  <c r="E31"/>
  <c r="E32"/>
  <c r="E33"/>
  <c r="E34"/>
  <c r="E35"/>
  <c r="D6"/>
  <c r="D7"/>
  <c r="E8"/>
  <c r="E20"/>
  <c r="E18"/>
  <c r="E19"/>
  <c r="E21"/>
  <c r="E22"/>
  <c r="E27"/>
  <c r="E14"/>
  <c r="E26"/>
  <c r="E28"/>
  <c r="E38"/>
  <c r="A38"/>
</calcChain>
</file>

<file path=xl/sharedStrings.xml><?xml version="1.0" encoding="utf-8"?>
<sst xmlns="http://schemas.openxmlformats.org/spreadsheetml/2006/main" count="127" uniqueCount="109">
  <si>
    <t>Coût du déplacement</t>
    <phoneticPr fontId="7" type="noConversion"/>
  </si>
  <si>
    <t>Coût d'hébergement</t>
    <phoneticPr fontId="7" type="noConversion"/>
  </si>
  <si>
    <t>Temps de présence</t>
    <phoneticPr fontId="7" type="noConversion"/>
  </si>
  <si>
    <t>Expédition / retour des tirages</t>
    <phoneticPr fontId="7" type="noConversion"/>
  </si>
  <si>
    <t>FRAIS DU FESTIVAL</t>
    <phoneticPr fontId="7" type="noConversion"/>
  </si>
  <si>
    <t>Frais d'inscription</t>
    <phoneticPr fontId="7" type="noConversion"/>
  </si>
  <si>
    <t>TOTAL</t>
    <phoneticPr fontId="7" type="noConversion"/>
  </si>
  <si>
    <t>FRAIS DE TIRAGES / MONTAGES</t>
    <phoneticPr fontId="7" type="noConversion"/>
  </si>
  <si>
    <t>Tirages</t>
    <phoneticPr fontId="7" type="noConversion"/>
  </si>
  <si>
    <t>Ratio de majoration</t>
    <phoneticPr fontId="7" type="noConversion"/>
  </si>
  <si>
    <t>Si vous ne souhaitez pas "valoriser" votre temps de déplacement, il suffit d'indiquer "1" dans la case du ratio de majoration</t>
    <phoneticPr fontId="7" type="noConversion"/>
  </si>
  <si>
    <t>Facturation</t>
    <phoneticPr fontId="7" type="noConversion"/>
  </si>
  <si>
    <t>Remplir</t>
    <phoneticPr fontId="7" type="noConversion"/>
  </si>
  <si>
    <t>EVALUATION FRAIS KM</t>
    <phoneticPr fontId="7" type="noConversion"/>
  </si>
  <si>
    <t>Barème voiture</t>
    <phoneticPr fontId="0" type="noConversion"/>
  </si>
  <si>
    <t>CV</t>
    <phoneticPr fontId="0" type="noConversion"/>
  </si>
  <si>
    <t>KM</t>
    <phoneticPr fontId="0" type="noConversion"/>
  </si>
  <si>
    <t>sur la base du BOI 2018</t>
    <phoneticPr fontId="7" type="noConversion"/>
  </si>
  <si>
    <t>EVALUATION FRAIS KM en incluant un ratio pour compenser le temps passé</t>
    <phoneticPr fontId="7" type="noConversion"/>
  </si>
  <si>
    <t>avec le temps de déplacement</t>
    <phoneticPr fontId="7" type="noConversion"/>
  </si>
  <si>
    <t>7 et plus</t>
    <phoneticPr fontId="7" type="noConversion"/>
  </si>
  <si>
    <t>FRAIS DE VEHICULE - FACTURATION AU KM</t>
    <phoneticPr fontId="7" type="noConversion"/>
  </si>
  <si>
    <t>Remplir</t>
    <phoneticPr fontId="7" type="noConversion"/>
  </si>
  <si>
    <t>Barème moto</t>
  </si>
  <si>
    <t>1 ou 2</t>
    <phoneticPr fontId="0" type="noConversion"/>
  </si>
  <si>
    <t>3,4 ou 5</t>
    <phoneticPr fontId="0" type="noConversion"/>
  </si>
  <si>
    <t>plus de 5</t>
    <phoneticPr fontId="0" type="noConversion"/>
  </si>
  <si>
    <t>Se référer à la puissance fiscale indiquée sur la carte grise du véhicule</t>
    <phoneticPr fontId="7" type="noConversion"/>
  </si>
  <si>
    <t>Coût des cimaises ou du stand</t>
    <phoneticPr fontId="7" type="noConversion"/>
  </si>
  <si>
    <t xml:space="preserve">Les cases jaunes sont modifiables pour s'adapter à votre projet </t>
    <phoneticPr fontId="7" type="noConversion"/>
  </si>
  <si>
    <t>FORFAITS</t>
    <phoneticPr fontId="7" type="noConversion"/>
  </si>
  <si>
    <t>FORFAITS HEBERGEMENT</t>
    <phoneticPr fontId="7" type="noConversion"/>
  </si>
  <si>
    <t>(1)</t>
    <phoneticPr fontId="7" type="noConversion"/>
  </si>
  <si>
    <t>Pour calculer le forfait de base, inscrire les montants</t>
    <phoneticPr fontId="7" type="noConversion"/>
  </si>
  <si>
    <t>nbre de pers</t>
    <phoneticPr fontId="7" type="noConversion"/>
  </si>
  <si>
    <t>chambre</t>
    <phoneticPr fontId="7" type="noConversion"/>
  </si>
  <si>
    <t>petit dej</t>
    <phoneticPr fontId="7" type="noConversion"/>
  </si>
  <si>
    <t>repas midi</t>
    <phoneticPr fontId="7" type="noConversion"/>
  </si>
  <si>
    <t>repas soir</t>
    <phoneticPr fontId="7" type="noConversion"/>
  </si>
  <si>
    <t>Total</t>
    <phoneticPr fontId="7" type="noConversion"/>
  </si>
  <si>
    <t>Hotel 2 étoiles Grandes Villes</t>
  </si>
  <si>
    <t>Hotel 3 étoiles Grandes Villes</t>
    <phoneticPr fontId="7" type="noConversion"/>
  </si>
  <si>
    <t xml:space="preserve">Hotel 2 étoiles Autres villes </t>
    <phoneticPr fontId="7" type="noConversion"/>
  </si>
  <si>
    <t>Utiliser l'onglet déplacement</t>
    <phoneticPr fontId="7" type="noConversion"/>
  </si>
  <si>
    <t>Frais de festival</t>
  </si>
  <si>
    <t>Frais de tirages</t>
  </si>
  <si>
    <t>Evaluation du temps passé</t>
  </si>
  <si>
    <t>RECETTES / VENTES D'ŒUVRES</t>
    <phoneticPr fontId="7" type="noConversion"/>
  </si>
  <si>
    <t>vente d'œuvres …x..</t>
    <phoneticPr fontId="7" type="noConversion"/>
  </si>
  <si>
    <t>TOTAL</t>
    <phoneticPr fontId="7" type="noConversion"/>
  </si>
  <si>
    <t>taux horaire modifiable</t>
    <phoneticPr fontId="7" type="noConversion"/>
  </si>
  <si>
    <t>Prix de vente unitaire</t>
    <phoneticPr fontId="7" type="noConversion"/>
  </si>
  <si>
    <t>EVALUATION COUT TEMPS PASSE</t>
    <phoneticPr fontId="7" type="noConversion"/>
  </si>
  <si>
    <t xml:space="preserve">RECAPITULATIF DEPENSES </t>
    <phoneticPr fontId="7" type="noConversion"/>
  </si>
  <si>
    <t>Nbr</t>
    <phoneticPr fontId="7" type="noConversion"/>
  </si>
  <si>
    <t>Total</t>
    <phoneticPr fontId="7" type="noConversion"/>
  </si>
  <si>
    <t>RESULTAT</t>
    <phoneticPr fontId="7" type="noConversion"/>
  </si>
  <si>
    <t>VENTES - DEPENSES</t>
    <phoneticPr fontId="7" type="noConversion"/>
  </si>
  <si>
    <t>Reporter le montant de vos factures</t>
    <phoneticPr fontId="7" type="noConversion"/>
  </si>
  <si>
    <t>Hotel 3 étoiles Autres villes</t>
    <phoneticPr fontId="7" type="noConversion"/>
  </si>
  <si>
    <t>forfait[s]</t>
    <phoneticPr fontId="7" type="noConversion"/>
  </si>
  <si>
    <t>FRAIS REELS (AVEC JUSTIFICATIFS)</t>
    <phoneticPr fontId="7" type="noConversion"/>
  </si>
  <si>
    <t>Location de véhicule</t>
    <phoneticPr fontId="7" type="noConversion"/>
  </si>
  <si>
    <t>Notes carburant</t>
    <phoneticPr fontId="7" type="noConversion"/>
  </si>
  <si>
    <t>Avion et Bagages</t>
    <phoneticPr fontId="7" type="noConversion"/>
  </si>
  <si>
    <t>Parking et Parcmetre</t>
    <phoneticPr fontId="7" type="noConversion"/>
  </si>
  <si>
    <t>TRANSPORTS</t>
    <phoneticPr fontId="7" type="noConversion"/>
  </si>
  <si>
    <t xml:space="preserve">FRAIS REELS </t>
    <phoneticPr fontId="7" type="noConversion"/>
  </si>
  <si>
    <t>DETAILS</t>
    <phoneticPr fontId="7" type="noConversion"/>
  </si>
  <si>
    <t>ESTIMATIONS</t>
    <phoneticPr fontId="7" type="noConversion"/>
  </si>
  <si>
    <t>TOTAUX</t>
    <phoneticPr fontId="7" type="noConversion"/>
  </si>
  <si>
    <t>Hotel / Pdej</t>
    <phoneticPr fontId="7" type="noConversion"/>
  </si>
  <si>
    <t>Suppléments</t>
    <phoneticPr fontId="7" type="noConversion"/>
  </si>
  <si>
    <t>Restaurants</t>
    <phoneticPr fontId="7" type="noConversion"/>
  </si>
  <si>
    <t>Pauses</t>
    <phoneticPr fontId="7" type="noConversion"/>
  </si>
  <si>
    <t>HEBERGEMENT</t>
    <phoneticPr fontId="7" type="noConversion"/>
  </si>
  <si>
    <t>RECAPITULATIF</t>
    <phoneticPr fontId="7" type="noConversion"/>
  </si>
  <si>
    <t xml:space="preserve">DEPLACEMENTS </t>
    <phoneticPr fontId="7" type="noConversion"/>
  </si>
  <si>
    <t>Forfait km</t>
    <phoneticPr fontId="7" type="noConversion"/>
  </si>
  <si>
    <t>Frais réels</t>
    <phoneticPr fontId="7" type="noConversion"/>
  </si>
  <si>
    <t>Les indemnités sont calculées soit en additionnant le temps passé en déplacement + les indemnités kilométriques ou en utilisant le ratio supplémentaire appliqué au km.</t>
    <phoneticPr fontId="7" type="noConversion"/>
  </si>
  <si>
    <t>Voiture</t>
    <phoneticPr fontId="7" type="noConversion"/>
  </si>
  <si>
    <t>TOTAL</t>
    <phoneticPr fontId="7" type="noConversion"/>
  </si>
  <si>
    <t>Indemnités kilométriques</t>
    <phoneticPr fontId="7" type="noConversion"/>
  </si>
  <si>
    <t>Péages</t>
    <phoneticPr fontId="7" type="noConversion"/>
  </si>
  <si>
    <t>Location de voiture</t>
    <phoneticPr fontId="7" type="noConversion"/>
  </si>
  <si>
    <t>Frais de carburant</t>
    <phoneticPr fontId="7" type="noConversion"/>
  </si>
  <si>
    <t>Train</t>
    <phoneticPr fontId="7" type="noConversion"/>
  </si>
  <si>
    <t>Avion</t>
    <phoneticPr fontId="7" type="noConversion"/>
  </si>
  <si>
    <t>Parking</t>
    <phoneticPr fontId="7" type="noConversion"/>
  </si>
  <si>
    <t>Taxi</t>
    <phoneticPr fontId="7" type="noConversion"/>
  </si>
  <si>
    <r>
      <t>Total forfaits</t>
    </r>
    <r>
      <rPr>
        <b/>
        <vertAlign val="superscript"/>
        <sz val="11"/>
        <rFont val="Arial"/>
      </rPr>
      <t>(1)</t>
    </r>
    <phoneticPr fontId="7" type="noConversion"/>
  </si>
  <si>
    <t>Pourcentage supplémentaire pour les imprévus hébergement et transport</t>
    <phoneticPr fontId="7" type="noConversion"/>
  </si>
  <si>
    <t>Hébergement</t>
    <phoneticPr fontId="7" type="noConversion"/>
  </si>
  <si>
    <t>Hôtel / P.Dej</t>
    <phoneticPr fontId="7" type="noConversion"/>
  </si>
  <si>
    <r>
      <t xml:space="preserve">Indiquez le ici </t>
    </r>
    <r>
      <rPr>
        <b/>
        <sz val="12"/>
        <rFont val="Wingdings 3"/>
      </rPr>
      <t xml:space="preserve">a </t>
    </r>
    <phoneticPr fontId="7" type="noConversion"/>
  </si>
  <si>
    <t>Suppléments Div. (Tel,..)</t>
    <phoneticPr fontId="7" type="noConversion"/>
  </si>
  <si>
    <t>Restaurants</t>
    <phoneticPr fontId="7" type="noConversion"/>
  </si>
  <si>
    <t>Pauses</t>
    <phoneticPr fontId="7" type="noConversion"/>
  </si>
  <si>
    <t>Nombre de personnes dans l'équipe :</t>
    <phoneticPr fontId="7" type="noConversion"/>
  </si>
  <si>
    <t>Remplir manuellement dans le cas des frais réèls, se remplit automatiquement en cas d'option Forfaitaire</t>
    <phoneticPr fontId="7" type="noConversion"/>
  </si>
  <si>
    <t>Contrecollage</t>
    <phoneticPr fontId="7" type="noConversion"/>
  </si>
  <si>
    <t>Encadrement</t>
    <phoneticPr fontId="7" type="noConversion"/>
  </si>
  <si>
    <t>Temps de suivi et retour expo</t>
    <phoneticPr fontId="7" type="noConversion"/>
  </si>
  <si>
    <t xml:space="preserve">Autres recettes </t>
    <phoneticPr fontId="7" type="noConversion"/>
  </si>
  <si>
    <r>
      <t xml:space="preserve">Temps de déplacement </t>
    </r>
    <r>
      <rPr>
        <i/>
        <sz val="10"/>
        <rFont val="Arial"/>
      </rPr>
      <t>(auto cf onglet)</t>
    </r>
    <phoneticPr fontId="7" type="noConversion"/>
  </si>
  <si>
    <t>Temps de préparation</t>
    <phoneticPr fontId="7" type="noConversion"/>
  </si>
  <si>
    <t>Nbr/h</t>
    <phoneticPr fontId="7" type="noConversion"/>
  </si>
  <si>
    <t>Total</t>
    <phoneticPr fontId="7" type="noConversion"/>
  </si>
</sst>
</file>

<file path=xl/styles.xml><?xml version="1.0" encoding="utf-8"?>
<styleSheet xmlns="http://schemas.openxmlformats.org/spreadsheetml/2006/main">
  <numFmts count="4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#,##0.00&quot;€&quot;;[Red]#,##0.00&quot;€&quot;"/>
    <numFmt numFmtId="167" formatCode="0.000"/>
  </numFmts>
  <fonts count="37">
    <font>
      <sz val="10"/>
      <name val="Arial"/>
    </font>
    <font>
      <i/>
      <sz val="10"/>
      <name val="Arial"/>
    </font>
    <font>
      <i/>
      <sz val="10"/>
      <name val="Arial"/>
    </font>
    <font>
      <i/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8"/>
      <name val="Arial"/>
    </font>
    <font>
      <sz val="11"/>
      <name val="Arial"/>
    </font>
    <font>
      <sz val="11"/>
      <color indexed="8"/>
      <name val="Calibri"/>
    </font>
    <font>
      <sz val="16"/>
      <name val="Interstate-Regular"/>
    </font>
    <font>
      <sz val="12"/>
      <name val="Interstate-Regular"/>
    </font>
    <font>
      <b/>
      <sz val="12"/>
      <name val="Arial"/>
    </font>
    <font>
      <sz val="12"/>
      <name val="Arial"/>
    </font>
    <font>
      <b/>
      <sz val="11"/>
      <name val="Arial"/>
    </font>
    <font>
      <i/>
      <sz val="9"/>
      <color indexed="40"/>
      <name val="Arial"/>
    </font>
    <font>
      <b/>
      <vertAlign val="superscript"/>
      <sz val="11"/>
      <name val="Arial"/>
    </font>
    <font>
      <b/>
      <sz val="16"/>
      <name val="Arial"/>
    </font>
    <font>
      <u/>
      <sz val="11"/>
      <name val="Arial"/>
    </font>
    <font>
      <b/>
      <sz val="12"/>
      <name val="Wingdings 3"/>
    </font>
    <font>
      <b/>
      <sz val="14"/>
      <name val="Arial"/>
    </font>
    <font>
      <i/>
      <sz val="11"/>
      <name val="Arial"/>
    </font>
    <font>
      <b/>
      <u/>
      <sz val="11"/>
      <name val="Arial"/>
    </font>
    <font>
      <sz val="11"/>
      <color indexed="9"/>
      <name val="Arial"/>
    </font>
    <font>
      <b/>
      <sz val="12"/>
      <color indexed="10"/>
      <name val="Arial"/>
    </font>
    <font>
      <b/>
      <i/>
      <sz val="11"/>
      <color indexed="9"/>
      <name val="Arial"/>
    </font>
    <font>
      <sz val="11"/>
      <color indexed="48"/>
      <name val="Arial"/>
    </font>
    <font>
      <sz val="14"/>
      <name val="Interstate-Regular"/>
    </font>
    <font>
      <b/>
      <sz val="13"/>
      <name val="Arial"/>
    </font>
    <font>
      <sz val="13"/>
      <name val="Arial"/>
    </font>
    <font>
      <sz val="9"/>
      <name val="Arial Black"/>
    </font>
    <font>
      <i/>
      <sz val="12"/>
      <name val="Arial"/>
    </font>
    <font>
      <b/>
      <sz val="12"/>
      <color indexed="9"/>
      <name val="Arial"/>
    </font>
    <font>
      <sz val="12"/>
      <color indexed="9"/>
      <name val="Arial"/>
    </font>
    <font>
      <i/>
      <sz val="10"/>
      <color indexed="9"/>
      <name val="Arial"/>
    </font>
    <font>
      <b/>
      <sz val="14"/>
      <color indexed="9"/>
      <name val="Arial"/>
    </font>
    <font>
      <sz val="14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8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Down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</borders>
  <cellStyleXfs count="2">
    <xf numFmtId="0" fontId="0" fillId="0" borderId="0"/>
    <xf numFmtId="0" fontId="9" fillId="0" borderId="0"/>
  </cellStyleXfs>
  <cellXfs count="245">
    <xf numFmtId="0" fontId="0" fillId="0" borderId="0" xfId="0"/>
    <xf numFmtId="0" fontId="8" fillId="0" borderId="0" xfId="1" applyFont="1"/>
    <xf numFmtId="0" fontId="11" fillId="3" borderId="2" xfId="1" applyFont="1" applyFill="1" applyBorder="1" applyAlignment="1">
      <alignment horizontal="center" vertical="center"/>
    </xf>
    <xf numFmtId="0" fontId="8" fillId="4" borderId="3" xfId="1" applyFont="1" applyFill="1" applyBorder="1"/>
    <xf numFmtId="0" fontId="8" fillId="4" borderId="4" xfId="1" applyFont="1" applyFill="1" applyBorder="1"/>
    <xf numFmtId="0" fontId="8" fillId="4" borderId="0" xfId="1" applyFont="1" applyFill="1"/>
    <xf numFmtId="0" fontId="12" fillId="3" borderId="6" xfId="1" applyFont="1" applyFill="1" applyBorder="1" applyAlignment="1">
      <alignment horizontal="center" vertical="center"/>
    </xf>
    <xf numFmtId="0" fontId="8" fillId="4" borderId="7" xfId="1" applyFont="1" applyFill="1" applyBorder="1"/>
    <xf numFmtId="0" fontId="14" fillId="5" borderId="2" xfId="1" applyFont="1" applyFill="1" applyBorder="1" applyAlignment="1">
      <alignment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3" borderId="11" xfId="1" applyFont="1" applyFill="1" applyBorder="1" applyAlignment="1">
      <alignment vertical="center"/>
    </xf>
    <xf numFmtId="166" fontId="8" fillId="3" borderId="12" xfId="1" applyNumberFormat="1" applyFont="1" applyFill="1" applyBorder="1" applyAlignment="1">
      <alignment vertical="center"/>
    </xf>
    <xf numFmtId="166" fontId="8" fillId="4" borderId="11" xfId="1" applyNumberFormat="1" applyFont="1" applyFill="1" applyBorder="1" applyAlignment="1">
      <alignment vertical="center"/>
    </xf>
    <xf numFmtId="0" fontId="8" fillId="4" borderId="13" xfId="1" applyFont="1" applyFill="1" applyBorder="1" applyAlignment="1">
      <alignment vertical="center"/>
    </xf>
    <xf numFmtId="0" fontId="8" fillId="0" borderId="17" xfId="1" applyFont="1" applyBorder="1" applyAlignment="1">
      <alignment vertical="center"/>
    </xf>
    <xf numFmtId="0" fontId="8" fillId="4" borderId="18" xfId="1" applyFont="1" applyFill="1" applyBorder="1" applyAlignment="1">
      <alignment vertical="center"/>
    </xf>
    <xf numFmtId="166" fontId="8" fillId="0" borderId="12" xfId="1" applyNumberFormat="1" applyFont="1" applyBorder="1" applyAlignment="1">
      <alignment vertical="center"/>
    </xf>
    <xf numFmtId="0" fontId="8" fillId="4" borderId="10" xfId="1" applyFont="1" applyFill="1" applyBorder="1" applyAlignment="1">
      <alignment vertical="center"/>
    </xf>
    <xf numFmtId="0" fontId="8" fillId="4" borderId="5" xfId="1" applyFont="1" applyFill="1" applyBorder="1" applyAlignment="1">
      <alignment vertical="center"/>
    </xf>
    <xf numFmtId="0" fontId="8" fillId="4" borderId="19" xfId="1" applyFont="1" applyFill="1" applyBorder="1" applyAlignment="1">
      <alignment vertical="center"/>
    </xf>
    <xf numFmtId="166" fontId="12" fillId="5" borderId="20" xfId="1" applyNumberFormat="1" applyFont="1" applyFill="1" applyBorder="1" applyAlignment="1">
      <alignment horizontal="center" vertical="center"/>
    </xf>
    <xf numFmtId="0" fontId="8" fillId="4" borderId="9" xfId="1" applyFont="1" applyFill="1" applyBorder="1" applyAlignment="1">
      <alignment vertical="center"/>
    </xf>
    <xf numFmtId="166" fontId="8" fillId="0" borderId="21" xfId="1" applyNumberFormat="1" applyFont="1" applyBorder="1" applyAlignment="1">
      <alignment vertical="center"/>
    </xf>
    <xf numFmtId="0" fontId="8" fillId="0" borderId="11" xfId="1" applyFont="1" applyBorder="1" applyAlignment="1">
      <alignment vertical="center"/>
    </xf>
    <xf numFmtId="0" fontId="15" fillId="4" borderId="0" xfId="1" applyFont="1" applyFill="1" applyAlignment="1">
      <alignment horizontal="center"/>
    </xf>
    <xf numFmtId="0" fontId="14" fillId="3" borderId="6" xfId="1" applyFont="1" applyFill="1" applyBorder="1" applyAlignment="1">
      <alignment horizontal="center" vertical="center"/>
    </xf>
    <xf numFmtId="0" fontId="14" fillId="3" borderId="22" xfId="1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166" fontId="18" fillId="0" borderId="0" xfId="1" applyNumberFormat="1" applyFont="1" applyAlignment="1">
      <alignment vertical="center"/>
    </xf>
    <xf numFmtId="166" fontId="8" fillId="4" borderId="0" xfId="1" applyNumberFormat="1" applyFont="1" applyFill="1" applyAlignment="1">
      <alignment vertical="center"/>
    </xf>
    <xf numFmtId="166" fontId="8" fillId="4" borderId="5" xfId="1" applyNumberFormat="1" applyFont="1" applyFill="1" applyBorder="1" applyAlignment="1">
      <alignment vertical="center"/>
    </xf>
    <xf numFmtId="166" fontId="8" fillId="0" borderId="17" xfId="1" applyNumberFormat="1" applyFont="1" applyBorder="1" applyAlignment="1">
      <alignment vertical="center"/>
    </xf>
    <xf numFmtId="0" fontId="8" fillId="4" borderId="29" xfId="1" applyFont="1" applyFill="1" applyBorder="1" applyAlignment="1">
      <alignment vertical="center"/>
    </xf>
    <xf numFmtId="9" fontId="20" fillId="6" borderId="30" xfId="1" applyNumberFormat="1" applyFont="1" applyFill="1" applyBorder="1" applyAlignment="1">
      <alignment horizontal="center" vertical="center"/>
    </xf>
    <xf numFmtId="0" fontId="8" fillId="0" borderId="21" xfId="1" applyFont="1" applyBorder="1" applyAlignment="1">
      <alignment vertical="center"/>
    </xf>
    <xf numFmtId="0" fontId="8" fillId="0" borderId="32" xfId="1" applyFont="1" applyBorder="1" applyAlignment="1">
      <alignment vertical="center"/>
    </xf>
    <xf numFmtId="166" fontId="8" fillId="4" borderId="31" xfId="1" applyNumberFormat="1" applyFont="1" applyFill="1" applyBorder="1" applyAlignment="1">
      <alignment vertical="center"/>
    </xf>
    <xf numFmtId="166" fontId="8" fillId="0" borderId="33" xfId="1" applyNumberFormat="1" applyFont="1" applyBorder="1" applyAlignment="1">
      <alignment vertical="center"/>
    </xf>
    <xf numFmtId="0" fontId="8" fillId="4" borderId="31" xfId="1" applyFont="1" applyFill="1" applyBorder="1" applyAlignment="1">
      <alignment vertical="center"/>
    </xf>
    <xf numFmtId="0" fontId="21" fillId="0" borderId="0" xfId="1" applyFont="1" applyAlignment="1">
      <alignment vertical="center"/>
    </xf>
    <xf numFmtId="0" fontId="18" fillId="0" borderId="0" xfId="1" applyFont="1" applyAlignment="1">
      <alignment vertical="center"/>
    </xf>
    <xf numFmtId="0" fontId="22" fillId="0" borderId="0" xfId="1" applyFont="1" applyAlignment="1">
      <alignment horizontal="right" vertical="center"/>
    </xf>
    <xf numFmtId="0" fontId="12" fillId="6" borderId="34" xfId="1" applyFont="1" applyFill="1" applyBorder="1" applyAlignment="1">
      <alignment horizontal="center" vertical="center"/>
    </xf>
    <xf numFmtId="0" fontId="23" fillId="0" borderId="0" xfId="1" applyFont="1" applyFill="1" applyAlignment="1">
      <alignment vertical="center"/>
    </xf>
    <xf numFmtId="0" fontId="24" fillId="0" borderId="0" xfId="1" applyFont="1" applyAlignment="1">
      <alignment vertical="center"/>
    </xf>
    <xf numFmtId="0" fontId="25" fillId="0" borderId="0" xfId="1" applyFont="1" applyFill="1" applyAlignment="1">
      <alignment vertical="center"/>
    </xf>
    <xf numFmtId="0" fontId="8" fillId="0" borderId="0" xfId="1" applyFont="1" applyFill="1"/>
    <xf numFmtId="0" fontId="8" fillId="0" borderId="0" xfId="1" applyFont="1" applyAlignment="1">
      <alignment vertical="center" wrapText="1"/>
    </xf>
    <xf numFmtId="0" fontId="5" fillId="0" borderId="15" xfId="1" applyFont="1" applyBorder="1" applyAlignment="1">
      <alignment vertical="center"/>
    </xf>
    <xf numFmtId="0" fontId="14" fillId="4" borderId="35" xfId="1" applyFont="1" applyFill="1" applyBorder="1" applyAlignment="1">
      <alignment vertical="center"/>
    </xf>
    <xf numFmtId="0" fontId="8" fillId="4" borderId="2" xfId="1" quotePrefix="1" applyFont="1" applyFill="1" applyBorder="1" applyAlignment="1">
      <alignment horizontal="right"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0" fontId="8" fillId="0" borderId="34" xfId="1" applyFont="1" applyBorder="1" applyAlignment="1">
      <alignment horizontal="center" vertical="center"/>
    </xf>
    <xf numFmtId="0" fontId="8" fillId="6" borderId="37" xfId="1" applyFont="1" applyFill="1" applyBorder="1" applyAlignment="1">
      <alignment horizontal="center" vertical="center"/>
    </xf>
    <xf numFmtId="0" fontId="8" fillId="0" borderId="37" xfId="1" applyFont="1" applyBorder="1" applyAlignment="1">
      <alignment horizontal="center" vertical="center"/>
    </xf>
    <xf numFmtId="0" fontId="8" fillId="6" borderId="38" xfId="1" applyFont="1" applyFill="1" applyBorder="1" applyAlignment="1">
      <alignment horizontal="center" vertical="center"/>
    </xf>
    <xf numFmtId="0" fontId="8" fillId="0" borderId="38" xfId="1" applyFont="1" applyBorder="1" applyAlignment="1">
      <alignment horizontal="center" vertical="center"/>
    </xf>
    <xf numFmtId="0" fontId="8" fillId="6" borderId="39" xfId="1" applyFont="1" applyFill="1" applyBorder="1" applyAlignment="1">
      <alignment horizontal="center" vertical="center"/>
    </xf>
    <xf numFmtId="0" fontId="8" fillId="0" borderId="39" xfId="1" applyFont="1" applyBorder="1" applyAlignment="1">
      <alignment horizontal="center" vertical="center"/>
    </xf>
    <xf numFmtId="0" fontId="8" fillId="4" borderId="35" xfId="1" applyFont="1" applyFill="1" applyBorder="1" applyAlignment="1">
      <alignment vertical="center"/>
    </xf>
    <xf numFmtId="0" fontId="8" fillId="4" borderId="36" xfId="1" applyFont="1" applyFill="1" applyBorder="1" applyAlignment="1">
      <alignment vertical="center"/>
    </xf>
    <xf numFmtId="0" fontId="12" fillId="0" borderId="34" xfId="1" applyFont="1" applyBorder="1" applyAlignment="1">
      <alignment horizontal="center" vertical="center"/>
    </xf>
    <xf numFmtId="0" fontId="8" fillId="4" borderId="36" xfId="1" applyFont="1" applyFill="1" applyBorder="1" applyAlignment="1">
      <alignment horizontal="center" vertical="center"/>
    </xf>
    <xf numFmtId="0" fontId="8" fillId="4" borderId="2" xfId="1" applyFont="1" applyFill="1" applyBorder="1" applyAlignment="1">
      <alignment horizontal="center" vertical="center"/>
    </xf>
    <xf numFmtId="0" fontId="8" fillId="4" borderId="40" xfId="1" applyFont="1" applyFill="1" applyBorder="1" applyAlignment="1">
      <alignment vertical="center" wrapText="1"/>
    </xf>
    <xf numFmtId="0" fontId="14" fillId="3" borderId="41" xfId="1" applyFont="1" applyFill="1" applyBorder="1" applyAlignment="1">
      <alignment horizontal="center" vertical="center" wrapText="1"/>
    </xf>
    <xf numFmtId="0" fontId="14" fillId="3" borderId="42" xfId="1" applyFont="1" applyFill="1" applyBorder="1" applyAlignment="1">
      <alignment horizontal="center" vertical="center" wrapText="1"/>
    </xf>
    <xf numFmtId="0" fontId="14" fillId="3" borderId="43" xfId="1" applyFont="1" applyFill="1" applyBorder="1" applyAlignment="1">
      <alignment horizontal="center" vertical="center" wrapText="1"/>
    </xf>
    <xf numFmtId="166" fontId="26" fillId="6" borderId="44" xfId="1" applyNumberFormat="1" applyFont="1" applyFill="1" applyBorder="1"/>
    <xf numFmtId="0" fontId="0" fillId="4" borderId="10" xfId="0" applyFill="1" applyBorder="1" applyAlignment="1">
      <alignment vertical="center"/>
    </xf>
    <xf numFmtId="166" fontId="26" fillId="6" borderId="38" xfId="1" applyNumberFormat="1" applyFont="1" applyFill="1" applyBorder="1"/>
    <xf numFmtId="0" fontId="27" fillId="4" borderId="10" xfId="0" applyFont="1" applyFill="1" applyBorder="1" applyAlignment="1">
      <alignment horizontal="center" vertical="center"/>
    </xf>
    <xf numFmtId="0" fontId="27" fillId="4" borderId="10" xfId="1" applyFont="1" applyFill="1" applyBorder="1" applyAlignment="1">
      <alignment horizontal="center" vertical="center"/>
    </xf>
    <xf numFmtId="166" fontId="26" fillId="6" borderId="45" xfId="1" applyNumberFormat="1" applyFont="1" applyFill="1" applyBorder="1"/>
    <xf numFmtId="0" fontId="14" fillId="0" borderId="2" xfId="1" applyFont="1" applyBorder="1" applyAlignment="1">
      <alignment horizontal="center" vertical="center"/>
    </xf>
    <xf numFmtId="166" fontId="14" fillId="0" borderId="46" xfId="1" applyNumberFormat="1" applyFont="1" applyBorder="1" applyAlignment="1">
      <alignment vertical="center"/>
    </xf>
    <xf numFmtId="166" fontId="14" fillId="0" borderId="47" xfId="1" applyNumberFormat="1" applyFont="1" applyBorder="1" applyAlignment="1">
      <alignment vertical="center"/>
    </xf>
    <xf numFmtId="0" fontId="8" fillId="4" borderId="48" xfId="1" applyFont="1" applyFill="1" applyBorder="1"/>
    <xf numFmtId="0" fontId="14" fillId="3" borderId="41" xfId="1" applyFont="1" applyFill="1" applyBorder="1" applyAlignment="1">
      <alignment horizontal="center" vertical="center"/>
    </xf>
    <xf numFmtId="0" fontId="14" fillId="3" borderId="42" xfId="1" applyFont="1" applyFill="1" applyBorder="1" applyAlignment="1">
      <alignment horizontal="center" vertical="center"/>
    </xf>
    <xf numFmtId="0" fontId="14" fillId="3" borderId="43" xfId="1" applyFont="1" applyFill="1" applyBorder="1" applyAlignment="1">
      <alignment horizontal="center" vertical="center"/>
    </xf>
    <xf numFmtId="0" fontId="8" fillId="4" borderId="10" xfId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5" fillId="0" borderId="0" xfId="0" applyFont="1" applyFill="1" applyBorder="1" applyAlignment="1">
      <alignment horizontal="center"/>
    </xf>
    <xf numFmtId="166" fontId="30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31" fillId="0" borderId="0" xfId="0" applyFont="1" applyAlignment="1">
      <alignment horizontal="center"/>
    </xf>
    <xf numFmtId="166" fontId="4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166" fontId="4" fillId="0" borderId="0" xfId="0" applyNumberFormat="1" applyFont="1" applyAlignment="1">
      <alignment horizontal="center" vertical="center"/>
    </xf>
    <xf numFmtId="0" fontId="8" fillId="4" borderId="49" xfId="1" applyFont="1" applyFill="1" applyBorder="1"/>
    <xf numFmtId="0" fontId="6" fillId="3" borderId="51" xfId="0" applyFont="1" applyFill="1" applyBorder="1" applyAlignment="1">
      <alignment horizontal="center" vertical="center"/>
    </xf>
    <xf numFmtId="0" fontId="6" fillId="3" borderId="52" xfId="0" applyFont="1" applyFill="1" applyBorder="1" applyAlignment="1">
      <alignment horizontal="center" vertical="center"/>
    </xf>
    <xf numFmtId="0" fontId="0" fillId="4" borderId="54" xfId="0" applyFill="1" applyBorder="1"/>
    <xf numFmtId="0" fontId="20" fillId="6" borderId="2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 wrapText="1"/>
    </xf>
    <xf numFmtId="0" fontId="6" fillId="0" borderId="56" xfId="0" applyFont="1" applyFill="1" applyBorder="1" applyAlignment="1">
      <alignment horizontal="center" vertical="center"/>
    </xf>
    <xf numFmtId="0" fontId="6" fillId="6" borderId="57" xfId="0" applyFont="1" applyFill="1" applyBorder="1" applyAlignment="1">
      <alignment horizontal="center" vertical="center"/>
    </xf>
    <xf numFmtId="167" fontId="6" fillId="0" borderId="56" xfId="0" applyNumberFormat="1" applyFont="1" applyFill="1" applyBorder="1" applyAlignment="1">
      <alignment horizontal="center" vertical="center"/>
    </xf>
    <xf numFmtId="164" fontId="6" fillId="0" borderId="58" xfId="0" applyNumberFormat="1" applyFont="1" applyFill="1" applyBorder="1" applyAlignment="1">
      <alignment horizontal="center" vertical="center"/>
    </xf>
    <xf numFmtId="0" fontId="0" fillId="4" borderId="0" xfId="0" applyFill="1" applyBorder="1"/>
    <xf numFmtId="164" fontId="0" fillId="0" borderId="37" xfId="0" applyNumberFormat="1" applyBorder="1" applyAlignment="1">
      <alignment vertical="center"/>
    </xf>
    <xf numFmtId="0" fontId="6" fillId="0" borderId="55" xfId="0" applyFont="1" applyBorder="1" applyAlignment="1">
      <alignment vertical="center"/>
    </xf>
    <xf numFmtId="0" fontId="6" fillId="0" borderId="9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167" fontId="6" fillId="0" borderId="9" xfId="0" applyNumberFormat="1" applyFont="1" applyFill="1" applyBorder="1" applyAlignment="1">
      <alignment horizontal="center" vertical="center"/>
    </xf>
    <xf numFmtId="164" fontId="6" fillId="0" borderId="59" xfId="0" applyNumberFormat="1" applyFont="1" applyFill="1" applyBorder="1" applyAlignment="1">
      <alignment horizontal="center" vertical="center"/>
    </xf>
    <xf numFmtId="164" fontId="0" fillId="0" borderId="38" xfId="0" applyNumberFormat="1" applyBorder="1" applyAlignment="1">
      <alignment vertical="center"/>
    </xf>
    <xf numFmtId="0" fontId="6" fillId="0" borderId="60" xfId="0" applyFont="1" applyBorder="1" applyAlignment="1">
      <alignment vertical="center"/>
    </xf>
    <xf numFmtId="0" fontId="6" fillId="0" borderId="61" xfId="0" applyFont="1" applyFill="1" applyBorder="1" applyAlignment="1">
      <alignment horizontal="center" vertical="center"/>
    </xf>
    <xf numFmtId="0" fontId="6" fillId="6" borderId="62" xfId="0" applyFont="1" applyFill="1" applyBorder="1" applyAlignment="1">
      <alignment horizontal="center" vertical="center"/>
    </xf>
    <xf numFmtId="167" fontId="6" fillId="0" borderId="61" xfId="0" applyNumberFormat="1" applyFont="1" applyFill="1" applyBorder="1" applyAlignment="1">
      <alignment horizontal="center" vertical="center"/>
    </xf>
    <xf numFmtId="164" fontId="6" fillId="0" borderId="63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165" fontId="0" fillId="4" borderId="64" xfId="0" applyNumberFormat="1" applyFill="1" applyBorder="1"/>
    <xf numFmtId="165" fontId="0" fillId="4" borderId="10" xfId="0" applyNumberFormat="1" applyFill="1" applyBorder="1"/>
    <xf numFmtId="0" fontId="6" fillId="4" borderId="0" xfId="0" applyFont="1" applyFill="1" applyBorder="1"/>
    <xf numFmtId="166" fontId="4" fillId="4" borderId="0" xfId="0" applyNumberFormat="1" applyFont="1" applyFill="1" applyBorder="1" applyAlignment="1">
      <alignment horizontal="center"/>
    </xf>
    <xf numFmtId="0" fontId="31" fillId="4" borderId="0" xfId="0" applyFont="1" applyFill="1" applyAlignment="1">
      <alignment horizontal="center"/>
    </xf>
    <xf numFmtId="166" fontId="4" fillId="4" borderId="0" xfId="0" applyNumberFormat="1" applyFont="1" applyFill="1" applyBorder="1" applyAlignment="1">
      <alignment horizontal="center" vertical="center"/>
    </xf>
    <xf numFmtId="165" fontId="0" fillId="4" borderId="65" xfId="0" applyNumberFormat="1" applyFill="1" applyBorder="1"/>
    <xf numFmtId="164" fontId="0" fillId="0" borderId="38" xfId="0" applyNumberFormat="1" applyBorder="1"/>
    <xf numFmtId="0" fontId="4" fillId="0" borderId="55" xfId="0" applyFont="1" applyFill="1" applyBorder="1" applyAlignment="1">
      <alignment horizontal="center" vertical="center"/>
    </xf>
    <xf numFmtId="0" fontId="8" fillId="4" borderId="66" xfId="1" applyFont="1" applyFill="1" applyBorder="1"/>
    <xf numFmtId="0" fontId="4" fillId="0" borderId="60" xfId="0" applyFont="1" applyFill="1" applyBorder="1" applyAlignment="1">
      <alignment horizontal="center" vertical="center"/>
    </xf>
    <xf numFmtId="0" fontId="0" fillId="4" borderId="15" xfId="0" applyFill="1" applyBorder="1"/>
    <xf numFmtId="0" fontId="6" fillId="4" borderId="15" xfId="0" applyFont="1" applyFill="1" applyBorder="1"/>
    <xf numFmtId="164" fontId="0" fillId="0" borderId="39" xfId="0" applyNumberFormat="1" applyBorder="1"/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0" fontId="13" fillId="0" borderId="14" xfId="0" applyFont="1" applyBorder="1" applyAlignment="1">
      <alignment horizontal="right" vertical="center"/>
    </xf>
    <xf numFmtId="0" fontId="13" fillId="0" borderId="15" xfId="0" applyFont="1" applyBorder="1" applyAlignment="1">
      <alignment vertical="center"/>
    </xf>
    <xf numFmtId="0" fontId="13" fillId="0" borderId="38" xfId="0" applyFont="1" applyBorder="1" applyAlignment="1">
      <alignment horizontal="center" vertical="center"/>
    </xf>
    <xf numFmtId="0" fontId="13" fillId="0" borderId="21" xfId="0" applyFont="1" applyBorder="1" applyAlignment="1">
      <alignment horizontal="right" vertical="center"/>
    </xf>
    <xf numFmtId="0" fontId="13" fillId="0" borderId="17" xfId="0" applyFont="1" applyBorder="1" applyAlignment="1">
      <alignment horizontal="right" vertical="center"/>
    </xf>
    <xf numFmtId="0" fontId="13" fillId="0" borderId="17" xfId="0" applyFont="1" applyBorder="1" applyAlignment="1">
      <alignment vertical="center"/>
    </xf>
    <xf numFmtId="0" fontId="13" fillId="0" borderId="38" xfId="0" applyFont="1" applyBorder="1" applyAlignment="1">
      <alignment vertical="center"/>
    </xf>
    <xf numFmtId="166" fontId="13" fillId="0" borderId="38" xfId="0" applyNumberFormat="1" applyFont="1" applyBorder="1" applyAlignment="1">
      <alignment vertical="center"/>
    </xf>
    <xf numFmtId="166" fontId="13" fillId="0" borderId="38" xfId="0" applyNumberFormat="1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166" fontId="13" fillId="0" borderId="18" xfId="0" applyNumberFormat="1" applyFont="1" applyBorder="1" applyAlignment="1">
      <alignment vertical="center"/>
    </xf>
    <xf numFmtId="0" fontId="12" fillId="0" borderId="67" xfId="0" applyFont="1" applyBorder="1" applyAlignment="1">
      <alignment horizontal="right" vertical="center"/>
    </xf>
    <xf numFmtId="166" fontId="13" fillId="0" borderId="68" xfId="0" applyNumberFormat="1" applyFont="1" applyBorder="1" applyAlignment="1">
      <alignment vertical="center"/>
    </xf>
    <xf numFmtId="166" fontId="13" fillId="0" borderId="18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166" fontId="13" fillId="0" borderId="0" xfId="0" applyNumberFormat="1" applyFont="1" applyBorder="1" applyAlignment="1">
      <alignment vertical="center"/>
    </xf>
    <xf numFmtId="166" fontId="13" fillId="0" borderId="38" xfId="0" applyNumberFormat="1" applyFont="1" applyBorder="1" applyAlignment="1">
      <alignment vertical="center"/>
    </xf>
    <xf numFmtId="166" fontId="13" fillId="0" borderId="0" xfId="0" applyNumberFormat="1" applyFont="1" applyAlignment="1">
      <alignment vertical="center"/>
    </xf>
    <xf numFmtId="0" fontId="13" fillId="0" borderId="64" xfId="0" applyFont="1" applyBorder="1" applyAlignment="1">
      <alignment horizontal="right" vertical="center"/>
    </xf>
    <xf numFmtId="0" fontId="13" fillId="0" borderId="21" xfId="0" applyFont="1" applyBorder="1" applyAlignment="1">
      <alignment horizontal="center" vertical="center"/>
    </xf>
    <xf numFmtId="0" fontId="13" fillId="0" borderId="72" xfId="0" applyFont="1" applyBorder="1" applyAlignment="1">
      <alignment horizontal="right" vertical="center"/>
    </xf>
    <xf numFmtId="0" fontId="13" fillId="0" borderId="11" xfId="0" applyFont="1" applyBorder="1" applyAlignment="1">
      <alignment horizontal="right" vertical="center"/>
    </xf>
    <xf numFmtId="0" fontId="13" fillId="0" borderId="11" xfId="0" applyFont="1" applyBorder="1" applyAlignment="1">
      <alignment vertical="center"/>
    </xf>
    <xf numFmtId="166" fontId="13" fillId="0" borderId="73" xfId="0" applyNumberFormat="1" applyFont="1" applyBorder="1" applyAlignment="1">
      <alignment horizontal="center" vertical="center"/>
    </xf>
    <xf numFmtId="0" fontId="13" fillId="0" borderId="72" xfId="0" applyFont="1" applyBorder="1" applyAlignment="1">
      <alignment horizontal="center" vertical="center"/>
    </xf>
    <xf numFmtId="0" fontId="13" fillId="0" borderId="73" xfId="0" applyFont="1" applyBorder="1" applyAlignment="1">
      <alignment horizontal="center" vertical="center"/>
    </xf>
    <xf numFmtId="0" fontId="13" fillId="0" borderId="73" xfId="0" applyFont="1" applyBorder="1" applyAlignment="1">
      <alignment vertical="center"/>
    </xf>
    <xf numFmtId="166" fontId="13" fillId="0" borderId="73" xfId="0" applyNumberFormat="1" applyFont="1" applyBorder="1" applyAlignment="1">
      <alignment vertical="center"/>
    </xf>
    <xf numFmtId="0" fontId="32" fillId="7" borderId="70" xfId="0" applyFont="1" applyFill="1" applyBorder="1" applyAlignment="1">
      <alignment vertical="center"/>
    </xf>
    <xf numFmtId="0" fontId="32" fillId="7" borderId="71" xfId="0" applyFont="1" applyFill="1" applyBorder="1" applyAlignment="1">
      <alignment horizontal="center" vertical="center"/>
    </xf>
    <xf numFmtId="0" fontId="33" fillId="7" borderId="71" xfId="0" applyFont="1" applyFill="1" applyBorder="1" applyAlignment="1">
      <alignment horizontal="center" vertical="center"/>
    </xf>
    <xf numFmtId="0" fontId="33" fillId="7" borderId="48" xfId="0" applyFont="1" applyFill="1" applyBorder="1" applyAlignment="1">
      <alignment horizontal="center" vertical="center"/>
    </xf>
    <xf numFmtId="0" fontId="32" fillId="8" borderId="70" xfId="0" applyFont="1" applyFill="1" applyBorder="1" applyAlignment="1">
      <alignment vertical="center"/>
    </xf>
    <xf numFmtId="0" fontId="34" fillId="8" borderId="71" xfId="0" applyFont="1" applyFill="1" applyBorder="1" applyAlignment="1">
      <alignment horizontal="center" vertical="center"/>
    </xf>
    <xf numFmtId="0" fontId="34" fillId="8" borderId="48" xfId="0" applyFont="1" applyFill="1" applyBorder="1" applyAlignment="1">
      <alignment horizontal="center" vertical="center"/>
    </xf>
    <xf numFmtId="0" fontId="13" fillId="0" borderId="65" xfId="0" applyFont="1" applyBorder="1" applyAlignment="1">
      <alignment horizontal="right" vertical="center"/>
    </xf>
    <xf numFmtId="0" fontId="13" fillId="0" borderId="12" xfId="0" applyFont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12" fillId="0" borderId="76" xfId="0" applyFont="1" applyFill="1" applyBorder="1" applyAlignment="1">
      <alignment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0" fillId="0" borderId="74" xfId="0" applyFont="1" applyBorder="1" applyAlignment="1">
      <alignment horizontal="center" vertical="center"/>
    </xf>
    <xf numFmtId="0" fontId="20" fillId="0" borderId="75" xfId="0" applyFont="1" applyBorder="1" applyAlignment="1">
      <alignment horizontal="center" vertical="center"/>
    </xf>
    <xf numFmtId="0" fontId="35" fillId="9" borderId="8" xfId="0" applyFont="1" applyFill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12" fillId="6" borderId="70" xfId="1" applyFont="1" applyFill="1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12" fillId="6" borderId="70" xfId="0" applyFont="1" applyFill="1" applyBorder="1" applyAlignment="1">
      <alignment horizontal="center" vertical="center"/>
    </xf>
    <xf numFmtId="0" fontId="12" fillId="6" borderId="35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78" xfId="0" applyFont="1" applyBorder="1" applyAlignment="1">
      <alignment vertical="center"/>
    </xf>
    <xf numFmtId="0" fontId="2" fillId="0" borderId="79" xfId="0" applyFont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9" xfId="0" applyFont="1" applyBorder="1" applyAlignment="1">
      <alignment horizontal="center" vertical="center" wrapText="1"/>
    </xf>
    <xf numFmtId="0" fontId="21" fillId="0" borderId="57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textRotation="90"/>
    </xf>
    <xf numFmtId="0" fontId="10" fillId="2" borderId="5" xfId="0" applyFont="1" applyFill="1" applyBorder="1" applyAlignment="1">
      <alignment horizontal="center" vertical="center" textRotation="90"/>
    </xf>
    <xf numFmtId="0" fontId="10" fillId="2" borderId="31" xfId="0" applyFont="1" applyFill="1" applyBorder="1" applyAlignment="1">
      <alignment horizontal="center" vertical="center" textRotation="90"/>
    </xf>
    <xf numFmtId="0" fontId="13" fillId="0" borderId="8" xfId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7" fillId="2" borderId="23" xfId="1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vertical="center" wrapText="1"/>
    </xf>
    <xf numFmtId="0" fontId="12" fillId="2" borderId="25" xfId="0" applyFont="1" applyFill="1" applyBorder="1" applyAlignment="1">
      <alignment vertical="center" wrapText="1"/>
    </xf>
    <xf numFmtId="0" fontId="12" fillId="2" borderId="26" xfId="0" applyFont="1" applyFill="1" applyBorder="1" applyAlignment="1">
      <alignment vertical="center" wrapText="1"/>
    </xf>
    <xf numFmtId="0" fontId="12" fillId="2" borderId="27" xfId="0" applyFont="1" applyFill="1" applyBorder="1" applyAlignment="1">
      <alignment vertical="center" wrapText="1"/>
    </xf>
    <xf numFmtId="0" fontId="12" fillId="2" borderId="28" xfId="0" applyFont="1" applyFill="1" applyBorder="1" applyAlignment="1">
      <alignment vertical="center" wrapText="1"/>
    </xf>
    <xf numFmtId="0" fontId="12" fillId="0" borderId="14" xfId="1" applyFont="1" applyBorder="1" applyAlignment="1">
      <alignment horizontal="right" vertical="center"/>
    </xf>
    <xf numFmtId="0" fontId="12" fillId="0" borderId="15" xfId="0" applyFont="1" applyBorder="1" applyAlignment="1">
      <alignment horizontal="right" vertical="center"/>
    </xf>
    <xf numFmtId="0" fontId="10" fillId="2" borderId="5" xfId="1" applyFont="1" applyFill="1" applyBorder="1" applyAlignment="1">
      <alignment horizontal="center" vertical="center" textRotation="90"/>
    </xf>
    <xf numFmtId="0" fontId="10" fillId="2" borderId="31" xfId="1" applyFont="1" applyFill="1" applyBorder="1" applyAlignment="1">
      <alignment horizontal="center" vertical="center" textRotation="90"/>
    </xf>
    <xf numFmtId="0" fontId="14" fillId="0" borderId="35" xfId="1" applyFont="1" applyBorder="1" applyAlignment="1">
      <alignment horizontal="center" vertical="center"/>
    </xf>
    <xf numFmtId="0" fontId="14" fillId="0" borderId="36" xfId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0" fontId="8" fillId="0" borderId="0" xfId="1" applyFont="1" applyBorder="1" applyAlignment="1">
      <alignment horizontal="right" vertical="center"/>
    </xf>
    <xf numFmtId="0" fontId="8" fillId="0" borderId="10" xfId="1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8" fillId="0" borderId="15" xfId="1" applyFont="1" applyBorder="1" applyAlignment="1">
      <alignment horizontal="right" vertical="center"/>
    </xf>
    <xf numFmtId="0" fontId="0" fillId="0" borderId="16" xfId="0" applyBorder="1" applyAlignment="1">
      <alignment vertical="center"/>
    </xf>
    <xf numFmtId="0" fontId="28" fillId="0" borderId="1" xfId="0" applyFont="1" applyBorder="1" applyAlignment="1">
      <alignment horizontal="center" vertical="center" textRotation="90"/>
    </xf>
    <xf numFmtId="0" fontId="29" fillId="0" borderId="5" xfId="0" applyFont="1" applyBorder="1" applyAlignment="1"/>
    <xf numFmtId="0" fontId="29" fillId="0" borderId="31" xfId="0" applyFont="1" applyBorder="1" applyAlignment="1"/>
    <xf numFmtId="0" fontId="20" fillId="0" borderId="1" xfId="1" applyFont="1" applyBorder="1" applyAlignment="1">
      <alignment horizontal="center" vertical="center" wrapText="1"/>
    </xf>
    <xf numFmtId="0" fontId="14" fillId="0" borderId="5" xfId="1" applyFont="1" applyBorder="1" applyAlignment="1">
      <alignment horizontal="center" vertical="center" wrapText="1"/>
    </xf>
    <xf numFmtId="0" fontId="0" fillId="0" borderId="31" xfId="0" applyBorder="1" applyAlignment="1"/>
    <xf numFmtId="0" fontId="10" fillId="2" borderId="1" xfId="1" applyFont="1" applyFill="1" applyBorder="1" applyAlignment="1">
      <alignment vertical="center" textRotation="90"/>
    </xf>
    <xf numFmtId="0" fontId="10" fillId="2" borderId="5" xfId="1" applyFont="1" applyFill="1" applyBorder="1" applyAlignment="1">
      <alignment vertical="center" textRotation="90"/>
    </xf>
    <xf numFmtId="0" fontId="10" fillId="2" borderId="31" xfId="1" applyFont="1" applyFill="1" applyBorder="1" applyAlignment="1">
      <alignment vertical="center" textRotation="90"/>
    </xf>
    <xf numFmtId="0" fontId="14" fillId="0" borderId="50" xfId="0" applyFont="1" applyFill="1" applyBorder="1" applyAlignment="1">
      <alignment horizontal="center" vertical="center" wrapText="1"/>
    </xf>
    <xf numFmtId="0" fontId="0" fillId="0" borderId="55" xfId="0" applyBorder="1" applyAlignment="1"/>
    <xf numFmtId="0" fontId="6" fillId="3" borderId="51" xfId="0" applyFont="1" applyFill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17" fillId="2" borderId="1" xfId="1" applyFont="1" applyFill="1" applyBorder="1" applyAlignment="1">
      <alignment horizontal="center" vertical="center" textRotation="90" wrapText="1"/>
    </xf>
    <xf numFmtId="0" fontId="17" fillId="2" borderId="5" xfId="1" applyFont="1" applyFill="1" applyBorder="1" applyAlignment="1">
      <alignment horizontal="center" vertical="center" textRotation="90" wrapText="1"/>
    </xf>
    <xf numFmtId="0" fontId="17" fillId="2" borderId="31" xfId="1" applyFont="1" applyFill="1" applyBorder="1" applyAlignment="1">
      <alignment horizontal="center" vertical="center" textRotation="90" wrapText="1"/>
    </xf>
    <xf numFmtId="0" fontId="4" fillId="0" borderId="35" xfId="0" applyFont="1" applyBorder="1" applyAlignment="1">
      <alignment horizontal="center" vertical="center"/>
    </xf>
  </cellXfs>
  <cellStyles count="2">
    <cellStyle name="Excel Built-in Normal" xfId="1"/>
    <cellStyle name="Normal" xfId="0" builtinId="0"/>
  </cellStyles>
  <dxfs count="2">
    <dxf>
      <font>
        <condense val="0"/>
        <extend val="0"/>
        <color indexed="9"/>
      </font>
      <fill>
        <patternFill>
          <bgColor indexed="12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241300</xdr:colOff>
      <xdr:row>5</xdr:row>
      <xdr:rowOff>162968</xdr:rowOff>
    </xdr:from>
    <xdr:ext cx="2307168" cy="1654492"/>
    <xdr:sp macro="" textlink="">
      <xdr:nvSpPr>
        <xdr:cNvPr id="2" name="Flèche vers la gauche 1"/>
        <xdr:cNvSpPr/>
      </xdr:nvSpPr>
      <xdr:spPr>
        <a:xfrm>
          <a:off x="6083300" y="1496468"/>
          <a:ext cx="2307168" cy="1654492"/>
        </a:xfrm>
        <a:prstGeom prst="leftArrow">
          <a:avLst>
            <a:gd name="adj1" fmla="val 66618"/>
            <a:gd name="adj2" fmla="val 42500"/>
          </a:avLst>
        </a:prstGeom>
        <a:noFill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>
          <a:spAutoFit/>
        </a:bodyPr>
        <a:lstStyle/>
        <a:p>
          <a:pPr algn="ctr" rtl="0">
            <a:defRPr sz="1000"/>
          </a:pPr>
          <a:endParaRPr lang="fr-FR" sz="1100" b="0" i="0" strike="noStrike">
            <a:solidFill>
              <a:srgbClr val="333333"/>
            </a:solidFill>
            <a:latin typeface="Calibri"/>
            <a:ea typeface="Calibri"/>
            <a:cs typeface="Calibri"/>
          </a:endParaRPr>
        </a:p>
        <a:p>
          <a:pPr algn="ctr" rtl="0">
            <a:defRPr sz="1000"/>
          </a:pPr>
          <a:r>
            <a:rPr lang="fr-FR" sz="1100" b="0" i="0" strike="noStrike">
              <a:solidFill>
                <a:srgbClr val="333333"/>
              </a:solidFill>
              <a:latin typeface="Calibri"/>
              <a:ea typeface="Calibri"/>
              <a:cs typeface="Calibri"/>
            </a:rPr>
            <a:t>Ces lignes se remplissent automatiquement avec les tableaux de détails ci-dessous </a:t>
          </a:r>
        </a:p>
        <a:p>
          <a:pPr algn="ctr" rtl="0">
            <a:defRPr sz="1000"/>
          </a:pPr>
          <a:endParaRPr lang="fr-FR" sz="1100" b="0" i="0" strike="noStrike">
            <a:solidFill>
              <a:srgbClr val="333333"/>
            </a:solidFill>
            <a:latin typeface="Calibri"/>
            <a:ea typeface="Calibri"/>
            <a:cs typeface="Calibri"/>
          </a:endParaRPr>
        </a:p>
      </xdr:txBody>
    </xdr:sp>
    <xdr:clientData/>
  </xdr:oneCellAnchor>
  <xdr:twoCellAnchor>
    <xdr:from>
      <xdr:col>9</xdr:col>
      <xdr:colOff>127001</xdr:colOff>
      <xdr:row>25</xdr:row>
      <xdr:rowOff>33731</xdr:rowOff>
    </xdr:from>
    <xdr:to>
      <xdr:col>10</xdr:col>
      <xdr:colOff>1295400</xdr:colOff>
      <xdr:row>31</xdr:row>
      <xdr:rowOff>210658</xdr:rowOff>
    </xdr:to>
    <xdr:sp macro="" textlink="">
      <xdr:nvSpPr>
        <xdr:cNvPr id="3" name="Flèche vers la gauche 2"/>
        <xdr:cNvSpPr/>
      </xdr:nvSpPr>
      <xdr:spPr>
        <a:xfrm>
          <a:off x="9944101" y="6205931"/>
          <a:ext cx="1549399" cy="1472327"/>
        </a:xfrm>
        <a:prstGeom prst="leftArrow">
          <a:avLst>
            <a:gd name="adj1" fmla="val 74954"/>
            <a:gd name="adj2" fmla="val 42500"/>
          </a:avLst>
        </a:prstGeom>
        <a:noFill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>
          <a:spAutoFit/>
        </a:bodyPr>
        <a:lstStyle/>
        <a:p>
          <a:pPr algn="ctr" rtl="0">
            <a:defRPr sz="1000"/>
          </a:pPr>
          <a:endParaRPr lang="fr-FR" sz="1100" b="0" i="0" strike="noStrike">
            <a:solidFill>
              <a:srgbClr val="333333"/>
            </a:solidFill>
            <a:latin typeface="Calibri"/>
            <a:ea typeface="Calibri"/>
            <a:cs typeface="Calibri"/>
          </a:endParaRPr>
        </a:p>
        <a:p>
          <a:pPr algn="ctr" rtl="0">
            <a:defRPr sz="1000"/>
          </a:pPr>
          <a:r>
            <a:rPr lang="fr-FR" sz="1100" b="0" i="0" strike="noStrike">
              <a:solidFill>
                <a:srgbClr val="333333"/>
              </a:solidFill>
              <a:latin typeface="Calibri"/>
              <a:ea typeface="Calibri"/>
              <a:cs typeface="Calibri"/>
            </a:rPr>
            <a:t>POUR LES EVALUATIONS FORFAITAIRES UNIQUEMENT</a:t>
          </a:r>
        </a:p>
        <a:p>
          <a:pPr algn="ctr" rtl="0">
            <a:defRPr sz="1000"/>
          </a:pPr>
          <a:endParaRPr lang="fr-FR" sz="1100" b="0" i="0" strike="noStrike">
            <a:solidFill>
              <a:srgbClr val="333333"/>
            </a:solidFill>
            <a:latin typeface="Calibri"/>
            <a:ea typeface="Calibri"/>
            <a:cs typeface="Calibri"/>
          </a:endParaRPr>
        </a:p>
      </xdr:txBody>
    </xdr:sp>
    <xdr:clientData/>
  </xdr:twoCellAnchor>
  <xdr:twoCellAnchor>
    <xdr:from>
      <xdr:col>1</xdr:col>
      <xdr:colOff>203199</xdr:colOff>
      <xdr:row>61</xdr:row>
      <xdr:rowOff>44345</xdr:rowOff>
    </xdr:from>
    <xdr:to>
      <xdr:col>1</xdr:col>
      <xdr:colOff>2044695</xdr:colOff>
      <xdr:row>72</xdr:row>
      <xdr:rowOff>3890</xdr:rowOff>
    </xdr:to>
    <xdr:sp macro="" textlink="">
      <xdr:nvSpPr>
        <xdr:cNvPr id="4" name="Flèche vers la gauche 3"/>
        <xdr:cNvSpPr/>
      </xdr:nvSpPr>
      <xdr:spPr>
        <a:xfrm flipH="1">
          <a:off x="660399" y="13811145"/>
          <a:ext cx="1841496" cy="2855145"/>
        </a:xfrm>
        <a:prstGeom prst="leftArrow">
          <a:avLst>
            <a:gd name="adj1" fmla="val 62310"/>
            <a:gd name="adj2" fmla="val 42500"/>
          </a:avLst>
        </a:prstGeom>
        <a:solidFill>
          <a:schemeClr val="bg1"/>
        </a:solidFill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>
          <a:spAutoFit/>
        </a:bodyPr>
        <a:lstStyle/>
        <a:p>
          <a:pPr algn="ctr" rtl="0">
            <a:defRPr sz="1000"/>
          </a:pPr>
          <a:endParaRPr lang="fr-FR" sz="1100" b="0" i="0" strike="noStrike">
            <a:solidFill>
              <a:srgbClr val="333333"/>
            </a:solidFill>
            <a:latin typeface="Calibri"/>
            <a:ea typeface="Calibri"/>
            <a:cs typeface="Calibri"/>
          </a:endParaRPr>
        </a:p>
        <a:p>
          <a:pPr algn="ctr" rtl="0">
            <a:defRPr sz="1000"/>
          </a:pPr>
          <a:r>
            <a:rPr lang="fr-FR" sz="1100" b="1" i="0" strike="noStrike">
              <a:solidFill>
                <a:srgbClr val="333333"/>
              </a:solidFill>
              <a:latin typeface="Calibri"/>
              <a:ea typeface="Calibri"/>
              <a:cs typeface="Calibri"/>
            </a:rPr>
            <a:t>EVALUATION DES KM SUR LA BASE DU BAREME FISCAL QUI TIENT COMPTE DU CARBURANT, DE L'ASSURANCE, DE L'ENTRETIEN, DE L'AMORTISSEMENT</a:t>
          </a:r>
        </a:p>
        <a:p>
          <a:pPr algn="ctr" rtl="0">
            <a:defRPr sz="1000"/>
          </a:pPr>
          <a:endParaRPr lang="fr-FR" sz="1100" b="1" i="0" strike="noStrike">
            <a:solidFill>
              <a:srgbClr val="333333"/>
            </a:solidFill>
            <a:latin typeface="Calibri"/>
            <a:ea typeface="Calibri"/>
            <a:cs typeface="Calibr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E43"/>
  <sheetViews>
    <sheetView showGridLines="0" tabSelected="1" view="pageLayout" workbookViewId="0">
      <selection activeCell="D30" sqref="D30"/>
    </sheetView>
  </sheetViews>
  <sheetFormatPr baseColWidth="10" defaultRowHeight="12"/>
  <cols>
    <col min="1" max="1" width="35" customWidth="1"/>
    <col min="2" max="2" width="8.1640625" customWidth="1"/>
    <col min="3" max="3" width="14.1640625" hidden="1" customWidth="1"/>
    <col min="4" max="4" width="27.5" customWidth="1"/>
    <col min="5" max="5" width="20.1640625" customWidth="1"/>
  </cols>
  <sheetData>
    <row r="1" spans="1:5" s="132" customFormat="1" ht="19" customHeight="1"/>
    <row r="2" spans="1:5" s="132" customFormat="1" ht="29" customHeight="1" thickBot="1">
      <c r="A2" s="183" t="s">
        <v>4</v>
      </c>
      <c r="B2" s="184"/>
      <c r="C2" s="184"/>
      <c r="D2" s="184"/>
      <c r="E2" s="185"/>
    </row>
    <row r="3" spans="1:5" s="132" customFormat="1" ht="19" customHeight="1">
      <c r="A3" s="157" t="s">
        <v>5</v>
      </c>
      <c r="B3" s="158"/>
      <c r="C3" s="159"/>
      <c r="D3" s="160">
        <v>0</v>
      </c>
      <c r="E3" s="195" t="s">
        <v>58</v>
      </c>
    </row>
    <row r="4" spans="1:5" s="132" customFormat="1" ht="19" customHeight="1">
      <c r="A4" s="140" t="s">
        <v>28</v>
      </c>
      <c r="B4" s="141"/>
      <c r="C4" s="142"/>
      <c r="D4" s="145">
        <v>0</v>
      </c>
      <c r="E4" s="196"/>
    </row>
    <row r="5" spans="1:5" s="132" customFormat="1" ht="19" customHeight="1">
      <c r="A5" s="140" t="s">
        <v>3</v>
      </c>
      <c r="B5" s="141"/>
      <c r="C5" s="142"/>
      <c r="D5" s="145">
        <v>0</v>
      </c>
      <c r="E5" s="197"/>
    </row>
    <row r="6" spans="1:5" s="132" customFormat="1" ht="19" customHeight="1">
      <c r="A6" s="140" t="s">
        <v>0</v>
      </c>
      <c r="B6" s="141"/>
      <c r="C6" s="142"/>
      <c r="D6" s="145">
        <f>'Calcul frais de déplacement'!E9</f>
        <v>0</v>
      </c>
      <c r="E6" s="193" t="s">
        <v>43</v>
      </c>
    </row>
    <row r="7" spans="1:5" s="132" customFormat="1" ht="19" customHeight="1" thickBot="1">
      <c r="A7" s="140" t="s">
        <v>1</v>
      </c>
      <c r="B7" s="141"/>
      <c r="C7" s="142"/>
      <c r="D7" s="150">
        <f>'Calcul frais de déplacement'!E18</f>
        <v>0</v>
      </c>
      <c r="E7" s="194"/>
    </row>
    <row r="8" spans="1:5" s="132" customFormat="1" ht="26" customHeight="1" thickTop="1" thickBot="1">
      <c r="A8" s="137"/>
      <c r="B8" s="146"/>
      <c r="C8" s="138"/>
      <c r="D8" s="148" t="s">
        <v>6</v>
      </c>
      <c r="E8" s="149">
        <f>SUM(D3:D7)</f>
        <v>0</v>
      </c>
    </row>
    <row r="9" spans="1:5" s="132" customFormat="1" ht="19" customHeight="1" thickTop="1">
      <c r="A9" s="133"/>
      <c r="B9" s="133"/>
      <c r="C9" s="133"/>
      <c r="D9" s="133"/>
      <c r="E9" s="133"/>
    </row>
    <row r="10" spans="1:5" s="132" customFormat="1" ht="31" customHeight="1" thickBot="1">
      <c r="A10" s="186" t="s">
        <v>7</v>
      </c>
      <c r="B10" s="184"/>
      <c r="C10" s="184"/>
      <c r="D10" s="184"/>
      <c r="E10" s="185"/>
    </row>
    <row r="11" spans="1:5" s="132" customFormat="1" ht="19" customHeight="1">
      <c r="A11" s="157" t="s">
        <v>8</v>
      </c>
      <c r="B11" s="158"/>
      <c r="C11" s="159"/>
      <c r="D11" s="160">
        <v>0</v>
      </c>
      <c r="E11" s="195" t="s">
        <v>58</v>
      </c>
    </row>
    <row r="12" spans="1:5" s="132" customFormat="1" ht="19" customHeight="1">
      <c r="A12" s="140" t="s">
        <v>101</v>
      </c>
      <c r="B12" s="141"/>
      <c r="C12" s="142"/>
      <c r="D12" s="145">
        <v>0</v>
      </c>
      <c r="E12" s="196"/>
    </row>
    <row r="13" spans="1:5" s="132" customFormat="1" ht="19" customHeight="1" thickBot="1">
      <c r="A13" s="140" t="s">
        <v>102</v>
      </c>
      <c r="B13" s="141"/>
      <c r="C13" s="142"/>
      <c r="D13" s="150">
        <v>0</v>
      </c>
      <c r="E13" s="197"/>
    </row>
    <row r="14" spans="1:5" s="132" customFormat="1" ht="26" customHeight="1" thickTop="1" thickBot="1">
      <c r="A14" s="137"/>
      <c r="B14" s="146"/>
      <c r="C14" s="138"/>
      <c r="D14" s="148" t="s">
        <v>6</v>
      </c>
      <c r="E14" s="149">
        <f>SUM(D11:D13)</f>
        <v>0</v>
      </c>
    </row>
    <row r="15" spans="1:5" s="132" customFormat="1" ht="19" customHeight="1" thickTop="1">
      <c r="A15" s="133"/>
      <c r="B15" s="133"/>
      <c r="C15" s="133"/>
      <c r="D15" s="133"/>
      <c r="E15" s="133"/>
    </row>
    <row r="16" spans="1:5" s="132" customFormat="1" ht="27" customHeight="1">
      <c r="A16" s="187" t="s">
        <v>52</v>
      </c>
      <c r="B16" s="188"/>
      <c r="C16" s="188"/>
      <c r="D16" s="188"/>
      <c r="E16" s="189"/>
    </row>
    <row r="17" spans="1:5" s="174" customFormat="1" ht="17" customHeight="1" thickBot="1">
      <c r="A17" s="175"/>
      <c r="B17" s="176" t="s">
        <v>107</v>
      </c>
      <c r="C17" s="176"/>
      <c r="D17" s="176" t="s">
        <v>50</v>
      </c>
      <c r="E17" s="177" t="s">
        <v>108</v>
      </c>
    </row>
    <row r="18" spans="1:5" s="132" customFormat="1" ht="19" customHeight="1">
      <c r="A18" s="161" t="s">
        <v>106</v>
      </c>
      <c r="B18" s="162">
        <v>0</v>
      </c>
      <c r="C18" s="163"/>
      <c r="D18" s="154">
        <v>30</v>
      </c>
      <c r="E18" s="164">
        <f>B18*D21</f>
        <v>0</v>
      </c>
    </row>
    <row r="19" spans="1:5" s="132" customFormat="1" ht="19" customHeight="1">
      <c r="A19" s="156" t="s">
        <v>2</v>
      </c>
      <c r="B19" s="139">
        <v>0</v>
      </c>
      <c r="C19" s="143"/>
      <c r="D19" s="153">
        <v>50</v>
      </c>
      <c r="E19" s="144">
        <f t="shared" ref="E19:E21" si="0">B19*D19</f>
        <v>0</v>
      </c>
    </row>
    <row r="20" spans="1:5" s="132" customFormat="1" ht="19" customHeight="1">
      <c r="A20" s="156" t="s">
        <v>105</v>
      </c>
      <c r="B20" s="190"/>
      <c r="C20" s="191"/>
      <c r="D20" s="192"/>
      <c r="E20" s="153">
        <f>IF('Calcul frais de déplacement'!J61&gt;1,'Calcul frais de déplacement'!K60-'Calcul frais de déplacement'!F60,"")</f>
        <v>0</v>
      </c>
    </row>
    <row r="21" spans="1:5" s="132" customFormat="1" ht="19" customHeight="1" thickBot="1">
      <c r="A21" s="156" t="s">
        <v>103</v>
      </c>
      <c r="B21" s="139">
        <v>0</v>
      </c>
      <c r="C21" s="143"/>
      <c r="D21" s="153">
        <v>30</v>
      </c>
      <c r="E21" s="144">
        <f t="shared" si="0"/>
        <v>0</v>
      </c>
    </row>
    <row r="22" spans="1:5" s="132" customFormat="1" ht="26" customHeight="1" thickTop="1" thickBot="1">
      <c r="A22" s="137"/>
      <c r="B22" s="138"/>
      <c r="C22" s="138"/>
      <c r="D22" s="148" t="s">
        <v>6</v>
      </c>
      <c r="E22" s="149">
        <f>SUM(E18:E21)</f>
        <v>0</v>
      </c>
    </row>
    <row r="23" spans="1:5" s="132" customFormat="1" ht="26" customHeight="1" thickTop="1">
      <c r="A23" s="135"/>
      <c r="B23" s="136"/>
      <c r="C23" s="136"/>
      <c r="D23" s="151"/>
      <c r="E23" s="152"/>
    </row>
    <row r="24" spans="1:5" s="132" customFormat="1" ht="29" customHeight="1" thickBot="1">
      <c r="A24" s="165" t="s">
        <v>53</v>
      </c>
      <c r="B24" s="166"/>
      <c r="C24" s="167"/>
      <c r="D24" s="167"/>
      <c r="E24" s="168"/>
    </row>
    <row r="25" spans="1:5" s="132" customFormat="1" ht="22" customHeight="1">
      <c r="A25" s="157"/>
      <c r="B25" s="158"/>
      <c r="C25" s="159"/>
      <c r="D25" s="172" t="s">
        <v>44</v>
      </c>
      <c r="E25" s="164">
        <f>E8</f>
        <v>0</v>
      </c>
    </row>
    <row r="26" spans="1:5" s="132" customFormat="1" ht="22" customHeight="1">
      <c r="A26" s="140"/>
      <c r="B26" s="141"/>
      <c r="C26" s="142"/>
      <c r="D26" s="173" t="s">
        <v>45</v>
      </c>
      <c r="E26" s="144">
        <f>E14</f>
        <v>0</v>
      </c>
    </row>
    <row r="27" spans="1:5" s="132" customFormat="1" ht="22" customHeight="1" thickBot="1">
      <c r="A27" s="140"/>
      <c r="B27" s="141"/>
      <c r="C27" s="142"/>
      <c r="D27" s="155" t="s">
        <v>46</v>
      </c>
      <c r="E27" s="147">
        <f>E22</f>
        <v>0</v>
      </c>
    </row>
    <row r="28" spans="1:5" s="132" customFormat="1" ht="26" customHeight="1" thickTop="1" thickBot="1">
      <c r="A28" s="137"/>
      <c r="B28" s="138"/>
      <c r="C28" s="138"/>
      <c r="D28" s="148" t="s">
        <v>6</v>
      </c>
      <c r="E28" s="149">
        <f>SUM(E25:E27)</f>
        <v>0</v>
      </c>
    </row>
    <row r="29" spans="1:5" s="132" customFormat="1" ht="26" customHeight="1" thickTop="1">
      <c r="A29" s="135"/>
      <c r="B29" s="136"/>
      <c r="C29" s="136"/>
      <c r="D29" s="151"/>
      <c r="E29" s="152"/>
    </row>
    <row r="30" spans="1:5" s="132" customFormat="1" ht="27" customHeight="1" thickBot="1">
      <c r="A30" s="169" t="s">
        <v>47</v>
      </c>
      <c r="B30" s="170" t="s">
        <v>54</v>
      </c>
      <c r="C30" s="170"/>
      <c r="D30" s="170" t="s">
        <v>51</v>
      </c>
      <c r="E30" s="171" t="s">
        <v>55</v>
      </c>
    </row>
    <row r="31" spans="1:5" ht="31" customHeight="1">
      <c r="A31" s="161" t="s">
        <v>48</v>
      </c>
      <c r="B31" s="162">
        <v>0</v>
      </c>
      <c r="C31" s="163"/>
      <c r="D31" s="154">
        <v>0</v>
      </c>
      <c r="E31" s="164">
        <f>D31*B31</f>
        <v>0</v>
      </c>
    </row>
    <row r="32" spans="1:5" ht="27" customHeight="1">
      <c r="A32" s="156" t="s">
        <v>48</v>
      </c>
      <c r="B32" s="139">
        <v>0</v>
      </c>
      <c r="C32" s="143"/>
      <c r="D32" s="153">
        <v>0</v>
      </c>
      <c r="E32" s="164">
        <f t="shared" ref="E32:E34" si="1">D32*B32</f>
        <v>0</v>
      </c>
    </row>
    <row r="33" spans="1:5" ht="27" customHeight="1">
      <c r="A33" s="156" t="s">
        <v>48</v>
      </c>
      <c r="B33" s="139">
        <v>0</v>
      </c>
      <c r="C33" s="143"/>
      <c r="D33" s="153">
        <v>0</v>
      </c>
      <c r="E33" s="164">
        <f t="shared" si="1"/>
        <v>0</v>
      </c>
    </row>
    <row r="34" spans="1:5" ht="28" customHeight="1" thickBot="1">
      <c r="A34" s="156" t="s">
        <v>104</v>
      </c>
      <c r="B34" s="139">
        <v>0</v>
      </c>
      <c r="C34" s="143"/>
      <c r="D34" s="153">
        <v>0</v>
      </c>
      <c r="E34" s="164">
        <f t="shared" si="1"/>
        <v>0</v>
      </c>
    </row>
    <row r="35" spans="1:5" ht="25" customHeight="1" thickTop="1" thickBot="1">
      <c r="A35" s="137"/>
      <c r="B35" s="138"/>
      <c r="C35" s="138"/>
      <c r="D35" s="148" t="s">
        <v>49</v>
      </c>
      <c r="E35" s="149">
        <f>SUM(E31:E34)</f>
        <v>0</v>
      </c>
    </row>
    <row r="36" spans="1:5" ht="20" customHeight="1" thickTop="1"/>
    <row r="37" spans="1:5" s="132" customFormat="1" ht="29" customHeight="1" thickBot="1">
      <c r="A37" s="180" t="s">
        <v>56</v>
      </c>
      <c r="B37" s="181"/>
      <c r="C37" s="181"/>
      <c r="D37" s="181"/>
      <c r="E37" s="182"/>
    </row>
    <row r="38" spans="1:5" s="132" customFormat="1" ht="26" customHeight="1" thickTop="1" thickBot="1">
      <c r="A38" s="178" t="str">
        <f>IF(E38&gt;0,"BENEFICE",IF(E38=0,"EQUILIBRE","DEFICIT"))</f>
        <v>EQUILIBRE</v>
      </c>
      <c r="B38" s="179"/>
      <c r="C38" s="138"/>
      <c r="D38" s="148" t="s">
        <v>57</v>
      </c>
      <c r="E38" s="149">
        <f>E35-E28</f>
        <v>0</v>
      </c>
    </row>
    <row r="39" spans="1:5" ht="20" customHeight="1" thickTop="1"/>
    <row r="40" spans="1:5" ht="20" customHeight="1"/>
    <row r="41" spans="1:5" ht="20" customHeight="1"/>
    <row r="43" spans="1:5" ht="20" customHeight="1">
      <c r="E43" s="134"/>
    </row>
  </sheetData>
  <sheetCalcPr fullCalcOnLoad="1"/>
  <mergeCells count="9">
    <mergeCell ref="A38:B38"/>
    <mergeCell ref="A37:E37"/>
    <mergeCell ref="A2:E2"/>
    <mergeCell ref="A10:E10"/>
    <mergeCell ref="A16:E16"/>
    <mergeCell ref="B20:D20"/>
    <mergeCell ref="E6:E7"/>
    <mergeCell ref="E3:E5"/>
    <mergeCell ref="E11:E13"/>
  </mergeCells>
  <phoneticPr fontId="7" type="noConversion"/>
  <conditionalFormatting sqref="A38:B38">
    <cfRule type="cellIs" dxfId="1" priority="0" stopIfTrue="1" operator="equal">
      <formula>"deficit"</formula>
    </cfRule>
    <cfRule type="cellIs" dxfId="0" priority="0" stopIfTrue="1" operator="equal">
      <formula>"benefice"</formula>
    </cfRule>
  </conditionalFormatting>
  <pageMargins left="1.0694444444444444" right="0.75000000000000011" top="1" bottom="1" header="0.5" footer="0.5"/>
  <pageSetup paperSize="10" scale="79" orientation="portrait" horizontalDpi="4294967292" verticalDpi="4294967292"/>
  <headerFooter>
    <oddHeader>&amp;C&amp;"Avant Garde,Normal"&amp;12Permet de calculer l'équilibre des dépenses et des recettes dans le cadre de la participation à un festival.</oddHeader>
    <oddFooter>&amp;C_x000D__x000D_</oddFooter>
  </headerFooter>
  <ignoredErrors>
    <ignoredError sqref="E8" emptyCellReference="1"/>
    <ignoredError sqref="E20" formula="1"/>
  </ignoredErrors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2:N75"/>
  <sheetViews>
    <sheetView showGridLines="0" view="pageLayout" topLeftCell="A6" zoomScale="75" zoomScaleNormal="75" zoomScalePageLayoutView="75" workbookViewId="0">
      <selection activeCell="E65" sqref="E65"/>
    </sheetView>
  </sheetViews>
  <sheetFormatPr baseColWidth="10" defaultRowHeight="13"/>
  <cols>
    <col min="1" max="1" width="6" style="1" customWidth="1"/>
    <col min="2" max="2" width="30.1640625" style="1" customWidth="1"/>
    <col min="3" max="3" width="14" style="1" customWidth="1"/>
    <col min="4" max="4" width="13.6640625" style="1" customWidth="1"/>
    <col min="5" max="5" width="12.83203125" style="1" customWidth="1"/>
    <col min="6" max="6" width="12.6640625" style="1" customWidth="1"/>
    <col min="7" max="7" width="13.1640625" style="1" customWidth="1"/>
    <col min="8" max="8" width="14.5" style="1" customWidth="1"/>
    <col min="9" max="9" width="11.83203125" style="1" customWidth="1"/>
    <col min="10" max="10" width="5" style="1" customWidth="1"/>
    <col min="11" max="11" width="24" style="1" customWidth="1"/>
    <col min="12" max="12" width="14" style="1" customWidth="1"/>
    <col min="13" max="13" width="13.83203125" style="1" customWidth="1"/>
    <col min="14" max="16384" width="10.83203125" style="1"/>
  </cols>
  <sheetData>
    <row r="2" spans="1:14" ht="27" customHeight="1" thickBot="1">
      <c r="A2" s="198" t="s">
        <v>76</v>
      </c>
      <c r="B2" s="2" t="s">
        <v>77</v>
      </c>
      <c r="C2" s="3"/>
      <c r="D2" s="3"/>
      <c r="E2" s="4"/>
    </row>
    <row r="3" spans="1:14" ht="25" customHeight="1" thickBot="1">
      <c r="A3" s="199"/>
      <c r="B3" s="5"/>
      <c r="C3" s="6" t="s">
        <v>78</v>
      </c>
      <c r="D3" s="6" t="s">
        <v>79</v>
      </c>
      <c r="E3" s="7"/>
      <c r="G3" s="201" t="s">
        <v>80</v>
      </c>
      <c r="H3" s="202"/>
      <c r="I3" s="202"/>
      <c r="J3" s="202"/>
      <c r="K3" s="203"/>
    </row>
    <row r="4" spans="1:14" s="10" customFormat="1" ht="22" customHeight="1" thickBot="1">
      <c r="A4" s="199"/>
      <c r="B4" s="8" t="s">
        <v>81</v>
      </c>
      <c r="C4" s="9"/>
      <c r="D4" s="9"/>
      <c r="E4" s="6" t="s">
        <v>82</v>
      </c>
      <c r="G4" s="204"/>
      <c r="H4" s="205"/>
      <c r="I4" s="205"/>
      <c r="J4" s="205"/>
      <c r="K4" s="206"/>
    </row>
    <row r="5" spans="1:14" s="10" customFormat="1" ht="18" customHeight="1">
      <c r="A5" s="199"/>
      <c r="B5" s="11" t="s">
        <v>83</v>
      </c>
      <c r="C5" s="12">
        <f>F60</f>
        <v>0</v>
      </c>
      <c r="D5" s="13"/>
      <c r="E5" s="14"/>
      <c r="G5" s="207"/>
      <c r="H5" s="208"/>
      <c r="I5" s="208"/>
      <c r="J5" s="208"/>
      <c r="K5" s="209"/>
    </row>
    <row r="6" spans="1:14" s="10" customFormat="1" ht="17" customHeight="1">
      <c r="A6" s="199"/>
      <c r="B6" s="15" t="s">
        <v>84</v>
      </c>
      <c r="C6" s="16"/>
      <c r="D6" s="17">
        <f>C45</f>
        <v>0</v>
      </c>
      <c r="E6" s="18"/>
    </row>
    <row r="7" spans="1:14" s="10" customFormat="1" ht="17" customHeight="1">
      <c r="A7" s="199"/>
      <c r="B7" s="15" t="s">
        <v>85</v>
      </c>
      <c r="C7" s="19"/>
      <c r="D7" s="17">
        <f>D45</f>
        <v>0</v>
      </c>
      <c r="E7" s="18"/>
    </row>
    <row r="8" spans="1:14" s="10" customFormat="1" ht="18" customHeight="1" thickBot="1">
      <c r="A8" s="199"/>
      <c r="B8" s="15" t="s">
        <v>86</v>
      </c>
      <c r="C8" s="19"/>
      <c r="D8" s="17">
        <f>IF(C5&gt;0,0,E45)</f>
        <v>0</v>
      </c>
      <c r="E8" s="20"/>
    </row>
    <row r="9" spans="1:14" s="10" customFormat="1" ht="22" customHeight="1" thickTop="1" thickBot="1">
      <c r="A9" s="199"/>
      <c r="B9" s="9"/>
      <c r="C9" s="9"/>
      <c r="D9" s="9"/>
      <c r="E9" s="21">
        <f>SUM(C5:D13)</f>
        <v>0</v>
      </c>
    </row>
    <row r="10" spans="1:14" s="10" customFormat="1" ht="18" customHeight="1">
      <c r="A10" s="199"/>
      <c r="B10" s="8" t="s">
        <v>87</v>
      </c>
      <c r="C10" s="22"/>
      <c r="D10" s="23">
        <f>F45</f>
        <v>0</v>
      </c>
      <c r="E10" s="19"/>
    </row>
    <row r="11" spans="1:14" s="10" customFormat="1" ht="17" customHeight="1">
      <c r="A11" s="199"/>
      <c r="B11" s="8" t="s">
        <v>88</v>
      </c>
      <c r="C11" s="22"/>
      <c r="D11" s="23">
        <f>G45</f>
        <v>0</v>
      </c>
      <c r="E11" s="19"/>
    </row>
    <row r="12" spans="1:14" s="10" customFormat="1" ht="18" customHeight="1">
      <c r="A12" s="199"/>
      <c r="B12" s="24" t="s">
        <v>89</v>
      </c>
      <c r="C12" s="22"/>
      <c r="D12" s="23">
        <f>H45</f>
        <v>0</v>
      </c>
      <c r="E12" s="19"/>
    </row>
    <row r="13" spans="1:14" s="10" customFormat="1" ht="18" customHeight="1">
      <c r="A13" s="199"/>
      <c r="B13" s="15" t="s">
        <v>90</v>
      </c>
      <c r="C13" s="22"/>
      <c r="D13" s="23">
        <f>I45</f>
        <v>0</v>
      </c>
      <c r="E13" s="19"/>
    </row>
    <row r="14" spans="1:14" s="10" customFormat="1" ht="20" customHeight="1" thickBot="1">
      <c r="A14" s="199"/>
      <c r="B14" s="9"/>
      <c r="C14" s="25"/>
      <c r="D14" s="9"/>
      <c r="E14" s="18"/>
    </row>
    <row r="15" spans="1:14" s="10" customFormat="1" ht="27" customHeight="1" thickBot="1">
      <c r="A15" s="199"/>
      <c r="B15" s="9"/>
      <c r="C15" s="26" t="s">
        <v>91</v>
      </c>
      <c r="D15" s="27" t="s">
        <v>79</v>
      </c>
      <c r="E15" s="19"/>
      <c r="G15" s="210" t="s">
        <v>92</v>
      </c>
      <c r="H15" s="211"/>
      <c r="I15" s="211"/>
      <c r="J15" s="211"/>
      <c r="K15" s="212"/>
      <c r="N15" s="28"/>
    </row>
    <row r="16" spans="1:14" s="10" customFormat="1" ht="21" customHeight="1" thickBot="1">
      <c r="A16" s="199"/>
      <c r="B16" s="8" t="s">
        <v>93</v>
      </c>
      <c r="C16" s="29">
        <f>SUM(I28:I31)</f>
        <v>0</v>
      </c>
      <c r="D16" s="30"/>
      <c r="E16" s="26" t="s">
        <v>82</v>
      </c>
      <c r="G16" s="213"/>
      <c r="H16" s="214"/>
      <c r="I16" s="214"/>
      <c r="J16" s="214"/>
      <c r="K16" s="215"/>
      <c r="N16" s="28"/>
    </row>
    <row r="17" spans="1:9" s="10" customFormat="1" ht="22" customHeight="1" thickBot="1">
      <c r="A17" s="199"/>
      <c r="B17" s="24" t="s">
        <v>94</v>
      </c>
      <c r="C17" s="31"/>
      <c r="D17" s="32">
        <f>IF(C16&gt;0,0,C58)</f>
        <v>0</v>
      </c>
      <c r="E17" s="33"/>
      <c r="G17" s="216" t="s">
        <v>95</v>
      </c>
      <c r="H17" s="217"/>
      <c r="I17" s="34">
        <v>0</v>
      </c>
    </row>
    <row r="18" spans="1:9" s="10" customFormat="1" ht="20" customHeight="1" thickTop="1" thickBot="1">
      <c r="A18" s="199"/>
      <c r="B18" s="15" t="s">
        <v>96</v>
      </c>
      <c r="C18" s="31"/>
      <c r="D18" s="32">
        <f>D58</f>
        <v>0</v>
      </c>
      <c r="E18" s="21">
        <f>SUM(D16:D20)+C16</f>
        <v>0</v>
      </c>
    </row>
    <row r="19" spans="1:9" s="10" customFormat="1" ht="17" customHeight="1">
      <c r="A19" s="199"/>
      <c r="B19" s="35" t="s">
        <v>97</v>
      </c>
      <c r="C19" s="31"/>
      <c r="D19" s="32">
        <f>IF(C16&gt;0,0,E58)</f>
        <v>0</v>
      </c>
      <c r="E19" s="19"/>
    </row>
    <row r="20" spans="1:9" s="10" customFormat="1" ht="18" customHeight="1">
      <c r="A20" s="200"/>
      <c r="B20" s="36" t="s">
        <v>98</v>
      </c>
      <c r="C20" s="37"/>
      <c r="D20" s="38">
        <f>F58</f>
        <v>0</v>
      </c>
      <c r="E20" s="39"/>
      <c r="F20" s="40"/>
    </row>
    <row r="21" spans="1:9" ht="18" customHeight="1">
      <c r="F21" s="40"/>
    </row>
    <row r="22" spans="1:9" s="10" customFormat="1" ht="18" customHeight="1">
      <c r="B22" s="41"/>
      <c r="C22" s="42" t="s">
        <v>99</v>
      </c>
      <c r="D22" s="43">
        <f>D32</f>
        <v>0</v>
      </c>
      <c r="F22" s="44"/>
      <c r="G22" s="44"/>
    </row>
    <row r="23" spans="1:9" ht="15" customHeight="1">
      <c r="B23" s="45" t="s">
        <v>100</v>
      </c>
      <c r="D23" s="46"/>
      <c r="E23" s="47"/>
      <c r="F23" s="47"/>
      <c r="G23" s="47"/>
    </row>
    <row r="24" spans="1:9" s="48" customFormat="1" ht="23" customHeight="1"/>
    <row r="25" spans="1:9" ht="17" customHeight="1">
      <c r="B25" s="10"/>
      <c r="C25" s="10"/>
      <c r="D25" s="10"/>
      <c r="E25" s="49" t="s">
        <v>29</v>
      </c>
      <c r="F25" s="49"/>
      <c r="G25" s="49"/>
      <c r="H25" s="49"/>
      <c r="I25" s="49"/>
    </row>
    <row r="26" spans="1:9" ht="17" customHeight="1">
      <c r="A26" s="198" t="s">
        <v>30</v>
      </c>
      <c r="B26" s="50" t="s">
        <v>31</v>
      </c>
      <c r="C26" s="51" t="s">
        <v>32</v>
      </c>
      <c r="D26" s="220" t="s">
        <v>33</v>
      </c>
      <c r="E26" s="221"/>
      <c r="F26" s="221"/>
      <c r="G26" s="221"/>
      <c r="H26" s="221"/>
      <c r="I26" s="222"/>
    </row>
    <row r="27" spans="1:9" ht="17" customHeight="1">
      <c r="A27" s="218"/>
      <c r="B27" s="52"/>
      <c r="C27" s="53"/>
      <c r="D27" s="54" t="s">
        <v>34</v>
      </c>
      <c r="E27" s="54" t="s">
        <v>35</v>
      </c>
      <c r="F27" s="54" t="s">
        <v>36</v>
      </c>
      <c r="G27" s="54" t="s">
        <v>37</v>
      </c>
      <c r="H27" s="54" t="s">
        <v>38</v>
      </c>
      <c r="I27" s="54" t="s">
        <v>39</v>
      </c>
    </row>
    <row r="28" spans="1:9" ht="17" customHeight="1">
      <c r="A28" s="218"/>
      <c r="B28" s="223" t="s">
        <v>40</v>
      </c>
      <c r="C28" s="224"/>
      <c r="D28" s="55"/>
      <c r="E28" s="55">
        <v>100</v>
      </c>
      <c r="F28" s="55">
        <v>10</v>
      </c>
      <c r="G28" s="55">
        <v>20</v>
      </c>
      <c r="H28" s="55">
        <v>25</v>
      </c>
      <c r="I28" s="56">
        <f>SUM(E28:H28)*D28</f>
        <v>0</v>
      </c>
    </row>
    <row r="29" spans="1:9" ht="17" customHeight="1">
      <c r="A29" s="218"/>
      <c r="B29" s="223" t="s">
        <v>41</v>
      </c>
      <c r="C29" s="224"/>
      <c r="D29" s="57"/>
      <c r="E29" s="57">
        <v>140</v>
      </c>
      <c r="F29" s="57">
        <v>10</v>
      </c>
      <c r="G29" s="57">
        <v>20</v>
      </c>
      <c r="H29" s="57">
        <v>25</v>
      </c>
      <c r="I29" s="58">
        <f>SUM(E29:H29)*D29</f>
        <v>0</v>
      </c>
    </row>
    <row r="30" spans="1:9" ht="17" customHeight="1">
      <c r="A30" s="218"/>
      <c r="B30" s="223" t="s">
        <v>42</v>
      </c>
      <c r="C30" s="225"/>
      <c r="D30" s="57"/>
      <c r="E30" s="57">
        <f>E28*0.8</f>
        <v>80</v>
      </c>
      <c r="F30" s="57">
        <v>6</v>
      </c>
      <c r="G30" s="57">
        <v>15</v>
      </c>
      <c r="H30" s="57">
        <v>20</v>
      </c>
      <c r="I30" s="58">
        <f>SUM(E30:H30)*D30</f>
        <v>0</v>
      </c>
    </row>
    <row r="31" spans="1:9" ht="17" customHeight="1">
      <c r="A31" s="218"/>
      <c r="B31" s="226" t="s">
        <v>59</v>
      </c>
      <c r="C31" s="227"/>
      <c r="D31" s="59"/>
      <c r="E31" s="59">
        <v>110</v>
      </c>
      <c r="F31" s="59">
        <v>6</v>
      </c>
      <c r="G31" s="59">
        <v>15</v>
      </c>
      <c r="H31" s="59">
        <v>20</v>
      </c>
      <c r="I31" s="60">
        <f>SUM(E31:H31)*D31</f>
        <v>0</v>
      </c>
    </row>
    <row r="32" spans="1:9" ht="20" customHeight="1">
      <c r="A32" s="219"/>
      <c r="B32" s="61"/>
      <c r="C32" s="62"/>
      <c r="D32" s="63">
        <f>SUM(D28:D31)</f>
        <v>0</v>
      </c>
      <c r="E32" s="54" t="s">
        <v>60</v>
      </c>
      <c r="F32" s="64"/>
      <c r="G32" s="64"/>
      <c r="H32" s="65"/>
      <c r="I32" s="63">
        <f>SUM(I28:I31)</f>
        <v>0</v>
      </c>
    </row>
    <row r="33" spans="1:11" ht="14" thickBot="1"/>
    <row r="34" spans="1:11" s="10" customFormat="1" ht="35" customHeight="1" thickBot="1">
      <c r="A34" s="198" t="s">
        <v>61</v>
      </c>
      <c r="B34" s="66"/>
      <c r="C34" s="67" t="s">
        <v>84</v>
      </c>
      <c r="D34" s="68" t="s">
        <v>62</v>
      </c>
      <c r="E34" s="68" t="s">
        <v>63</v>
      </c>
      <c r="F34" s="68" t="s">
        <v>87</v>
      </c>
      <c r="G34" s="68" t="s">
        <v>64</v>
      </c>
      <c r="H34" s="68" t="s">
        <v>65</v>
      </c>
      <c r="I34" s="69" t="s">
        <v>90</v>
      </c>
      <c r="J34" s="48"/>
      <c r="K34" s="48"/>
    </row>
    <row r="35" spans="1:11">
      <c r="A35" s="218"/>
      <c r="B35" s="5"/>
      <c r="C35" s="70">
        <v>0</v>
      </c>
      <c r="D35" s="70">
        <v>0</v>
      </c>
      <c r="E35" s="70">
        <v>0</v>
      </c>
      <c r="F35" s="70">
        <v>0</v>
      </c>
      <c r="G35" s="70">
        <v>0</v>
      </c>
      <c r="H35" s="70">
        <v>0</v>
      </c>
      <c r="I35" s="70">
        <v>0</v>
      </c>
    </row>
    <row r="36" spans="1:11">
      <c r="A36" s="218"/>
      <c r="B36" s="71"/>
      <c r="C36" s="72"/>
      <c r="D36" s="72"/>
      <c r="E36" s="72"/>
      <c r="F36" s="72"/>
      <c r="G36" s="72"/>
      <c r="H36" s="72"/>
      <c r="I36" s="72"/>
    </row>
    <row r="37" spans="1:11" ht="15">
      <c r="A37" s="218"/>
      <c r="B37" s="73" t="s">
        <v>66</v>
      </c>
      <c r="C37" s="72"/>
      <c r="D37" s="72"/>
      <c r="E37" s="72"/>
      <c r="F37" s="72"/>
      <c r="G37" s="72"/>
      <c r="H37" s="72"/>
      <c r="I37" s="72"/>
    </row>
    <row r="38" spans="1:11" ht="15">
      <c r="A38" s="218"/>
      <c r="B38" s="74" t="s">
        <v>67</v>
      </c>
      <c r="C38" s="72"/>
      <c r="D38" s="72"/>
      <c r="E38" s="72"/>
      <c r="F38" s="72"/>
      <c r="G38" s="72"/>
      <c r="H38" s="72"/>
      <c r="I38" s="72"/>
    </row>
    <row r="39" spans="1:11" ht="15">
      <c r="A39" s="218"/>
      <c r="B39" s="74" t="s">
        <v>68</v>
      </c>
      <c r="C39" s="72"/>
      <c r="D39" s="72"/>
      <c r="E39" s="72"/>
      <c r="F39" s="72"/>
      <c r="G39" s="72"/>
      <c r="H39" s="72"/>
      <c r="I39" s="72"/>
    </row>
    <row r="40" spans="1:11" ht="15">
      <c r="A40" s="218"/>
      <c r="B40" s="73"/>
      <c r="C40" s="72"/>
      <c r="D40" s="72"/>
      <c r="E40" s="72"/>
      <c r="F40" s="72"/>
      <c r="G40" s="72"/>
      <c r="H40" s="72"/>
      <c r="I40" s="72"/>
    </row>
    <row r="41" spans="1:11" ht="15">
      <c r="A41" s="218"/>
      <c r="B41" s="73" t="s">
        <v>69</v>
      </c>
      <c r="C41" s="72"/>
      <c r="D41" s="72"/>
      <c r="E41" s="72"/>
      <c r="F41" s="72"/>
      <c r="G41" s="72"/>
      <c r="H41" s="72"/>
      <c r="I41" s="72"/>
    </row>
    <row r="42" spans="1:11">
      <c r="A42" s="218"/>
      <c r="B42" s="71"/>
      <c r="C42" s="72"/>
      <c r="D42" s="72"/>
      <c r="E42" s="72"/>
      <c r="F42" s="72"/>
      <c r="G42" s="72"/>
      <c r="H42" s="72"/>
      <c r="I42" s="72"/>
    </row>
    <row r="43" spans="1:11">
      <c r="A43" s="218"/>
      <c r="B43" s="71"/>
      <c r="C43" s="72"/>
      <c r="D43" s="72"/>
      <c r="E43" s="72"/>
      <c r="F43" s="72"/>
      <c r="G43" s="72"/>
      <c r="H43" s="72"/>
      <c r="I43" s="72"/>
    </row>
    <row r="44" spans="1:11" ht="14" thickBot="1">
      <c r="A44" s="218"/>
      <c r="B44" s="71"/>
      <c r="C44" s="75"/>
      <c r="D44" s="75"/>
      <c r="E44" s="75"/>
      <c r="F44" s="75"/>
      <c r="G44" s="75"/>
      <c r="H44" s="75"/>
      <c r="I44" s="75"/>
    </row>
    <row r="45" spans="1:11" ht="18" customHeight="1" thickTop="1">
      <c r="A45" s="218"/>
      <c r="B45" s="76" t="s">
        <v>70</v>
      </c>
      <c r="C45" s="77">
        <f t="shared" ref="C45:I45" si="0">SUM(C35:C44)</f>
        <v>0</v>
      </c>
      <c r="D45" s="78">
        <f t="shared" si="0"/>
        <v>0</v>
      </c>
      <c r="E45" s="78">
        <f t="shared" si="0"/>
        <v>0</v>
      </c>
      <c r="F45" s="78">
        <f t="shared" si="0"/>
        <v>0</v>
      </c>
      <c r="G45" s="78">
        <f t="shared" si="0"/>
        <v>0</v>
      </c>
      <c r="H45" s="78">
        <f t="shared" si="0"/>
        <v>0</v>
      </c>
      <c r="I45" s="78">
        <f t="shared" si="0"/>
        <v>0</v>
      </c>
      <c r="J45" s="10"/>
      <c r="K45" s="10"/>
    </row>
    <row r="46" spans="1:11" ht="14" thickBot="1">
      <c r="A46" s="218"/>
      <c r="B46" s="5"/>
      <c r="C46" s="5"/>
      <c r="D46" s="5"/>
      <c r="E46" s="5"/>
      <c r="F46" s="79"/>
    </row>
    <row r="47" spans="1:11" ht="24" customHeight="1" thickBot="1">
      <c r="A47" s="218"/>
      <c r="B47" s="5"/>
      <c r="C47" s="80" t="s">
        <v>71</v>
      </c>
      <c r="D47" s="81" t="s">
        <v>72</v>
      </c>
      <c r="E47" s="81" t="s">
        <v>73</v>
      </c>
      <c r="F47" s="82" t="s">
        <v>74</v>
      </c>
    </row>
    <row r="48" spans="1:11">
      <c r="A48" s="218"/>
      <c r="B48" s="5"/>
      <c r="C48" s="70">
        <v>0</v>
      </c>
      <c r="D48" s="70">
        <v>0</v>
      </c>
      <c r="E48" s="70">
        <v>0</v>
      </c>
      <c r="F48" s="70">
        <v>0</v>
      </c>
    </row>
    <row r="49" spans="1:11" ht="15">
      <c r="A49" s="218"/>
      <c r="B49" s="74" t="s">
        <v>75</v>
      </c>
      <c r="C49" s="72"/>
      <c r="D49" s="72"/>
      <c r="E49" s="72"/>
      <c r="F49" s="72"/>
    </row>
    <row r="50" spans="1:11" ht="15">
      <c r="A50" s="218"/>
      <c r="B50" s="74" t="s">
        <v>67</v>
      </c>
      <c r="C50" s="72"/>
      <c r="D50" s="72"/>
      <c r="E50" s="72"/>
      <c r="F50" s="72"/>
      <c r="J50" s="228" t="s">
        <v>9</v>
      </c>
      <c r="K50" s="231" t="s">
        <v>10</v>
      </c>
    </row>
    <row r="51" spans="1:11" ht="15">
      <c r="A51" s="218"/>
      <c r="B51" s="74" t="s">
        <v>68</v>
      </c>
      <c r="C51" s="72"/>
      <c r="D51" s="72"/>
      <c r="E51" s="72"/>
      <c r="F51" s="72"/>
      <c r="J51" s="229"/>
      <c r="K51" s="232"/>
    </row>
    <row r="52" spans="1:11" ht="15">
      <c r="A52" s="218"/>
      <c r="B52" s="74"/>
      <c r="C52" s="72"/>
      <c r="D52" s="72"/>
      <c r="E52" s="72"/>
      <c r="F52" s="72"/>
      <c r="J52" s="229"/>
      <c r="K52" s="232"/>
    </row>
    <row r="53" spans="1:11" ht="15">
      <c r="A53" s="218"/>
      <c r="B53" s="74" t="s">
        <v>69</v>
      </c>
      <c r="C53" s="72"/>
      <c r="D53" s="72"/>
      <c r="E53" s="72"/>
      <c r="F53" s="72"/>
      <c r="J53" s="229"/>
      <c r="K53" s="232"/>
    </row>
    <row r="54" spans="1:11" ht="13" customHeight="1">
      <c r="A54" s="218"/>
      <c r="B54" s="83"/>
      <c r="C54" s="72"/>
      <c r="D54" s="72"/>
      <c r="E54" s="72"/>
      <c r="F54" s="72"/>
      <c r="J54" s="229"/>
      <c r="K54" s="232"/>
    </row>
    <row r="55" spans="1:11">
      <c r="A55" s="218"/>
      <c r="B55" s="83"/>
      <c r="C55" s="72"/>
      <c r="D55" s="72"/>
      <c r="E55" s="72"/>
      <c r="F55" s="72"/>
      <c r="J55" s="229"/>
      <c r="K55" s="232"/>
    </row>
    <row r="56" spans="1:11">
      <c r="A56" s="218"/>
      <c r="B56" s="83"/>
      <c r="C56" s="72"/>
      <c r="D56" s="72"/>
      <c r="E56" s="72"/>
      <c r="F56" s="72"/>
      <c r="J56" s="229"/>
      <c r="K56" s="232"/>
    </row>
    <row r="57" spans="1:11" ht="14" thickBot="1">
      <c r="A57" s="218"/>
      <c r="B57" s="83"/>
      <c r="C57" s="75"/>
      <c r="D57" s="75"/>
      <c r="E57" s="75"/>
      <c r="F57" s="75"/>
      <c r="J57" s="229"/>
      <c r="K57" s="232"/>
    </row>
    <row r="58" spans="1:11" ht="19" customHeight="1" thickTop="1">
      <c r="A58" s="219"/>
      <c r="B58" s="76" t="s">
        <v>70</v>
      </c>
      <c r="C58" s="77">
        <f>SUM(C48:C57)</f>
        <v>0</v>
      </c>
      <c r="D58" s="78">
        <f>SUM(D48:D57)</f>
        <v>0</v>
      </c>
      <c r="E58" s="78">
        <f>SUM(E48:E57)</f>
        <v>0</v>
      </c>
      <c r="F58" s="78">
        <f>SUM(F48:F57)</f>
        <v>0</v>
      </c>
      <c r="J58" s="229"/>
      <c r="K58" s="232"/>
    </row>
    <row r="59" spans="1:11" ht="19" customHeight="1">
      <c r="C59" s="84"/>
      <c r="D59" s="85"/>
      <c r="E59" s="86"/>
      <c r="F59" s="87" t="s">
        <v>11</v>
      </c>
      <c r="G59" s="85"/>
      <c r="H59"/>
      <c r="I59"/>
      <c r="J59" s="229"/>
      <c r="K59" s="233"/>
    </row>
    <row r="60" spans="1:11" ht="22" customHeight="1" thickBot="1">
      <c r="C60" s="88"/>
      <c r="D60" s="89"/>
      <c r="E60" s="90" t="s">
        <v>12</v>
      </c>
      <c r="F60" s="91">
        <f>SUM(G62:G66)+SUM(G72:G74)</f>
        <v>0</v>
      </c>
      <c r="G60" s="92"/>
      <c r="H60"/>
      <c r="I60"/>
      <c r="J60" s="230"/>
      <c r="K60" s="93">
        <f>SUM(K62:K66)+SUM(K72:K74)</f>
        <v>0</v>
      </c>
    </row>
    <row r="61" spans="1:11" ht="29" customHeight="1" thickTop="1" thickBot="1">
      <c r="A61" s="234" t="s">
        <v>13</v>
      </c>
      <c r="B61" s="94"/>
      <c r="C61" s="237" t="s">
        <v>14</v>
      </c>
      <c r="D61" s="95" t="s">
        <v>15</v>
      </c>
      <c r="E61" s="96" t="s">
        <v>16</v>
      </c>
      <c r="F61" s="239" t="s">
        <v>17</v>
      </c>
      <c r="G61" s="240"/>
      <c r="H61" s="97"/>
      <c r="I61" s="241" t="s">
        <v>18</v>
      </c>
      <c r="J61" s="98">
        <v>2</v>
      </c>
      <c r="K61" s="99" t="s">
        <v>19</v>
      </c>
    </row>
    <row r="62" spans="1:11" ht="21" customHeight="1">
      <c r="A62" s="235"/>
      <c r="B62" s="5"/>
      <c r="C62" s="238"/>
      <c r="D62" s="100">
        <v>3</v>
      </c>
      <c r="E62" s="101">
        <v>0</v>
      </c>
      <c r="F62" s="102">
        <v>0.41</v>
      </c>
      <c r="G62" s="103">
        <f>IF(E62&lt;5001,E62*F62,0)</f>
        <v>0</v>
      </c>
      <c r="H62" s="104"/>
      <c r="I62" s="242"/>
      <c r="J62" s="104"/>
      <c r="K62" s="105">
        <f>G62*$J$61</f>
        <v>0</v>
      </c>
    </row>
    <row r="63" spans="1:11" ht="21" customHeight="1">
      <c r="A63" s="235"/>
      <c r="B63" s="5"/>
      <c r="C63" s="106"/>
      <c r="D63" s="107">
        <v>4</v>
      </c>
      <c r="E63" s="108">
        <v>0</v>
      </c>
      <c r="F63" s="109">
        <v>0.49299999999999999</v>
      </c>
      <c r="G63" s="110">
        <f>IF(E63&lt;5001,E63*F63,0)</f>
        <v>0</v>
      </c>
      <c r="H63" s="104"/>
      <c r="I63" s="242"/>
      <c r="J63" s="104"/>
      <c r="K63" s="111">
        <f t="shared" ref="K63:K74" si="1">G63*$J$61</f>
        <v>0</v>
      </c>
    </row>
    <row r="64" spans="1:11" ht="21" customHeight="1">
      <c r="A64" s="235"/>
      <c r="B64" s="5"/>
      <c r="C64" s="106"/>
      <c r="D64" s="107">
        <v>5</v>
      </c>
      <c r="E64" s="108">
        <v>0</v>
      </c>
      <c r="F64" s="109">
        <v>0.54300000000000004</v>
      </c>
      <c r="G64" s="110">
        <f>IF(E64&lt;5001,E64*F64,0)</f>
        <v>0</v>
      </c>
      <c r="H64" s="104"/>
      <c r="I64" s="242"/>
      <c r="J64" s="104"/>
      <c r="K64" s="111">
        <f t="shared" si="1"/>
        <v>0</v>
      </c>
    </row>
    <row r="65" spans="1:11" ht="21" customHeight="1">
      <c r="A65" s="235"/>
      <c r="B65" s="5"/>
      <c r="C65" s="106"/>
      <c r="D65" s="107">
        <v>6</v>
      </c>
      <c r="E65" s="108">
        <v>0</v>
      </c>
      <c r="F65" s="109">
        <v>0.56799999999999995</v>
      </c>
      <c r="G65" s="110">
        <f>IF(E65&lt;5001,E65*F65,0)</f>
        <v>0</v>
      </c>
      <c r="H65" s="104"/>
      <c r="I65" s="242"/>
      <c r="J65" s="104"/>
      <c r="K65" s="111">
        <f t="shared" si="1"/>
        <v>0</v>
      </c>
    </row>
    <row r="66" spans="1:11" ht="21" customHeight="1" thickBot="1">
      <c r="A66" s="235"/>
      <c r="B66" s="5"/>
      <c r="C66" s="112"/>
      <c r="D66" s="113" t="s">
        <v>20</v>
      </c>
      <c r="E66" s="114">
        <v>0</v>
      </c>
      <c r="F66" s="115">
        <v>0.59499999999999997</v>
      </c>
      <c r="G66" s="116">
        <f>IF(E66&lt;5001,E66*F66,0)</f>
        <v>0</v>
      </c>
      <c r="H66" s="104"/>
      <c r="I66" s="242"/>
      <c r="J66" s="104"/>
      <c r="K66" s="111">
        <f t="shared" si="1"/>
        <v>0</v>
      </c>
    </row>
    <row r="67" spans="1:11" ht="13" customHeight="1">
      <c r="A67" s="235"/>
      <c r="B67" s="5"/>
      <c r="C67" s="117"/>
      <c r="D67" s="9"/>
      <c r="E67" s="9"/>
      <c r="F67" s="9"/>
      <c r="G67" s="9"/>
      <c r="H67" s="104"/>
      <c r="I67" s="242"/>
      <c r="J67" s="104"/>
      <c r="K67" s="118"/>
    </row>
    <row r="68" spans="1:11" ht="21" customHeight="1">
      <c r="A68" s="235"/>
      <c r="B68" s="5"/>
      <c r="C68" s="244" t="s">
        <v>21</v>
      </c>
      <c r="D68" s="188"/>
      <c r="E68" s="188"/>
      <c r="F68" s="188"/>
      <c r="G68" s="189"/>
      <c r="H68" s="104"/>
      <c r="I68" s="242"/>
      <c r="J68" s="104"/>
      <c r="K68" s="119"/>
    </row>
    <row r="69" spans="1:11" ht="21" customHeight="1">
      <c r="A69" s="235"/>
      <c r="B69" s="5"/>
      <c r="C69" s="120"/>
      <c r="D69" s="120"/>
      <c r="E69" s="120"/>
      <c r="F69" s="121"/>
      <c r="G69" s="120"/>
      <c r="H69" s="104"/>
      <c r="I69" s="242"/>
      <c r="J69" s="104"/>
      <c r="K69" s="119"/>
    </row>
    <row r="70" spans="1:11" ht="21" customHeight="1" thickBot="1">
      <c r="A70" s="235"/>
      <c r="B70" s="5"/>
      <c r="C70" s="120"/>
      <c r="D70" s="120"/>
      <c r="E70" s="122" t="s">
        <v>22</v>
      </c>
      <c r="F70" s="123"/>
      <c r="G70" s="120"/>
      <c r="H70" s="104"/>
      <c r="I70" s="242"/>
      <c r="J70" s="104"/>
      <c r="K70" s="119"/>
    </row>
    <row r="71" spans="1:11" ht="26" customHeight="1" thickTop="1" thickBot="1">
      <c r="A71" s="235"/>
      <c r="B71" s="5"/>
      <c r="C71" s="237" t="s">
        <v>23</v>
      </c>
      <c r="D71" s="95" t="s">
        <v>15</v>
      </c>
      <c r="E71" s="96" t="s">
        <v>16</v>
      </c>
      <c r="F71" s="239" t="s">
        <v>17</v>
      </c>
      <c r="G71" s="240"/>
      <c r="H71" s="104"/>
      <c r="I71" s="242"/>
      <c r="J71" s="104"/>
      <c r="K71" s="124"/>
    </row>
    <row r="72" spans="1:11" ht="21" customHeight="1">
      <c r="A72" s="235"/>
      <c r="B72" s="5"/>
      <c r="C72" s="238"/>
      <c r="D72" s="100" t="s">
        <v>24</v>
      </c>
      <c r="E72" s="101">
        <v>0</v>
      </c>
      <c r="F72" s="102">
        <v>0.33800000000000002</v>
      </c>
      <c r="G72" s="103">
        <f>IF(E72&lt;3001,E72*F72,0)</f>
        <v>0</v>
      </c>
      <c r="H72" s="104"/>
      <c r="I72" s="242"/>
      <c r="J72" s="104"/>
      <c r="K72" s="125">
        <f t="shared" si="1"/>
        <v>0</v>
      </c>
    </row>
    <row r="73" spans="1:11" ht="21" customHeight="1">
      <c r="A73" s="235"/>
      <c r="B73" s="5"/>
      <c r="C73" s="126"/>
      <c r="D73" s="107" t="s">
        <v>25</v>
      </c>
      <c r="E73" s="108">
        <v>0</v>
      </c>
      <c r="F73" s="109">
        <v>0.4</v>
      </c>
      <c r="G73" s="110">
        <f>IF(E73&lt;3001,E73*F73,0)</f>
        <v>0</v>
      </c>
      <c r="H73" s="104"/>
      <c r="I73" s="242"/>
      <c r="J73" s="104"/>
      <c r="K73" s="125">
        <f t="shared" si="1"/>
        <v>0</v>
      </c>
    </row>
    <row r="74" spans="1:11" ht="21" customHeight="1" thickBot="1">
      <c r="A74" s="236"/>
      <c r="B74" s="127"/>
      <c r="C74" s="128"/>
      <c r="D74" s="113" t="s">
        <v>26</v>
      </c>
      <c r="E74" s="114">
        <v>0</v>
      </c>
      <c r="F74" s="115">
        <v>0.51800000000000002</v>
      </c>
      <c r="G74" s="116">
        <f>IF(E74&lt;3001,E74*F74,0)</f>
        <v>0</v>
      </c>
      <c r="H74" s="129"/>
      <c r="I74" s="243"/>
      <c r="J74" s="130"/>
      <c r="K74" s="131">
        <f t="shared" si="1"/>
        <v>0</v>
      </c>
    </row>
    <row r="75" spans="1:11">
      <c r="D75" s="1" t="s">
        <v>27</v>
      </c>
    </row>
  </sheetData>
  <sheetCalcPr fullCalcOnLoad="1"/>
  <mergeCells count="20">
    <mergeCell ref="A34:A58"/>
    <mergeCell ref="J50:J60"/>
    <mergeCell ref="K50:K59"/>
    <mergeCell ref="A61:A74"/>
    <mergeCell ref="C61:C62"/>
    <mergeCell ref="F61:G61"/>
    <mergeCell ref="I61:I74"/>
    <mergeCell ref="C68:G68"/>
    <mergeCell ref="C71:C72"/>
    <mergeCell ref="F71:G71"/>
    <mergeCell ref="A2:A20"/>
    <mergeCell ref="G3:K5"/>
    <mergeCell ref="G15:K16"/>
    <mergeCell ref="G17:H17"/>
    <mergeCell ref="A26:A32"/>
    <mergeCell ref="D26:I26"/>
    <mergeCell ref="B28:C28"/>
    <mergeCell ref="B29:C29"/>
    <mergeCell ref="B30:C30"/>
    <mergeCell ref="B31:C31"/>
  </mergeCells>
  <phoneticPr fontId="7" type="noConversion"/>
  <printOptions horizontalCentered="1" verticalCentered="1"/>
  <pageMargins left="0.70000000000000007" right="0.70000000000000007" top="0.75000000000000011" bottom="0.75000000000000011" header="0.51" footer="0.51"/>
  <pageSetup paperSize="10" scale="52" orientation="portrait" horizontalDpi="4294967292" verticalDpi="4294967292"/>
  <headerFooter>
    <oddFooter xml:space="preserve">&amp;C © 2011/2012/2017/2018 - Document GPLA </oddFooter>
  </headerFooter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Coût du festival</vt:lpstr>
      <vt:lpstr>Calcul frais de déplacement</vt:lpstr>
    </vt:vector>
  </TitlesOfParts>
  <Company>GPLA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Delamarre</dc:creator>
  <cp:lastModifiedBy>Eric Delamarre</cp:lastModifiedBy>
  <dcterms:created xsi:type="dcterms:W3CDTF">2018-02-24T13:40:57Z</dcterms:created>
  <dcterms:modified xsi:type="dcterms:W3CDTF">2019-04-20T08:10:01Z</dcterms:modified>
</cp:coreProperties>
</file>