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9135" windowHeight="3795"/>
  </bookViews>
  <sheets>
    <sheet name="Feuil1" sheetId="4" r:id="rId1"/>
    <sheet name="Feuil2" sheetId="8" r:id="rId2"/>
    <sheet name="Feuil3" sheetId="7" r:id="rId3"/>
    <sheet name="Feuil4" sheetId="6" r:id="rId4"/>
    <sheet name="Feuil5" sheetId="1" r:id="rId5"/>
    <sheet name="Feuil6" sheetId="5" r:id="rId6"/>
  </sheets>
  <calcPr calcId="124519"/>
</workbook>
</file>

<file path=xl/calcChain.xml><?xml version="1.0" encoding="utf-8"?>
<calcChain xmlns="http://schemas.openxmlformats.org/spreadsheetml/2006/main">
  <c r="C6" i="4"/>
  <c r="C5"/>
  <c r="C4"/>
  <c r="C52" i="8"/>
  <c r="D6"/>
  <c r="C6"/>
  <c r="D5"/>
  <c r="C5"/>
  <c r="D4"/>
  <c r="C4"/>
  <c r="D3"/>
  <c r="C3"/>
  <c r="D2"/>
  <c r="C2"/>
  <c r="C44" i="7"/>
  <c r="C52" i="4"/>
  <c r="C43" i="6"/>
  <c r="D42" i="5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</calcChain>
</file>

<file path=xl/sharedStrings.xml><?xml version="1.0" encoding="utf-8"?>
<sst xmlns="http://schemas.openxmlformats.org/spreadsheetml/2006/main" count="456" uniqueCount="75">
  <si>
    <t>Référence produit</t>
  </si>
  <si>
    <t>Prix</t>
  </si>
  <si>
    <t>Famille du produit</t>
  </si>
  <si>
    <t>Modèle du produit</t>
  </si>
  <si>
    <t>Art de la calligraphie</t>
  </si>
  <si>
    <t>Ecritures</t>
  </si>
  <si>
    <t>Ecriture mystérieuses</t>
  </si>
  <si>
    <t>Initiation aux hiéroglyphes</t>
  </si>
  <si>
    <t>Ecris à la manière des Assyriens</t>
  </si>
  <si>
    <t>Musée de l'Ecriture de Figeac</t>
  </si>
  <si>
    <t>Invente ton écriture</t>
  </si>
  <si>
    <t>Microfusées</t>
  </si>
  <si>
    <t>Rotation et révolution de la terre</t>
  </si>
  <si>
    <t>Espace</t>
  </si>
  <si>
    <t>Du big bang aux étoiles</t>
  </si>
  <si>
    <t>construit une cabane</t>
  </si>
  <si>
    <t>Fabrique ton pain</t>
  </si>
  <si>
    <t>Pars en opération survie</t>
  </si>
  <si>
    <t>Survie</t>
  </si>
  <si>
    <t>Initie-toi aux premiers secours</t>
  </si>
  <si>
    <t>Apprends à reconnaître les plantes</t>
  </si>
  <si>
    <t>Dans la peau d'un dauphin</t>
  </si>
  <si>
    <t>Océan</t>
  </si>
  <si>
    <t>Océanopolis</t>
  </si>
  <si>
    <t>A la recherche des phoques</t>
  </si>
  <si>
    <t>La relativité</t>
  </si>
  <si>
    <t>Mécanique quantique</t>
  </si>
  <si>
    <t>CERN</t>
  </si>
  <si>
    <t>Théorie de l'unification</t>
  </si>
  <si>
    <t>Les mots pour le dire</t>
  </si>
  <si>
    <t>Cuisine</t>
  </si>
  <si>
    <t>La chimie de la cuisine</t>
  </si>
  <si>
    <t>Plats innovants</t>
  </si>
  <si>
    <t>Brevet d'initiation aéronautique</t>
  </si>
  <si>
    <t>Icare</t>
  </si>
  <si>
    <t>Construit ton planeur radiocommandé</t>
  </si>
  <si>
    <t>Simulateur de vol</t>
  </si>
  <si>
    <t>Un peu de mythologie grecque</t>
  </si>
  <si>
    <t>Volcans</t>
  </si>
  <si>
    <t>Vésuve</t>
  </si>
  <si>
    <t>Etna</t>
  </si>
  <si>
    <t>Vulcano</t>
  </si>
  <si>
    <t>Premier jeu sous Flash</t>
  </si>
  <si>
    <t>Jeux</t>
  </si>
  <si>
    <t>Jeux de rôles</t>
  </si>
  <si>
    <t>Compétition de robots virtuels</t>
  </si>
  <si>
    <t>Mathématiques</t>
  </si>
  <si>
    <t>Ateliers de recherche</t>
  </si>
  <si>
    <t>Salle de la muraille</t>
  </si>
  <si>
    <t>Musique</t>
  </si>
  <si>
    <t>Monte ton propre groupe</t>
  </si>
  <si>
    <t>Un CD avec toutes tes chansons</t>
  </si>
  <si>
    <t>Un concert live</t>
  </si>
  <si>
    <t>Photo</t>
  </si>
  <si>
    <t>Prises de vue</t>
  </si>
  <si>
    <t>Développe toi-même tes pellicules</t>
  </si>
  <si>
    <t>Utilise toutes les ressources du numérique</t>
  </si>
  <si>
    <t>Colonne1</t>
  </si>
  <si>
    <t>Total général</t>
  </si>
  <si>
    <t>Total</t>
  </si>
  <si>
    <t>Prix moyen</t>
  </si>
  <si>
    <t>Total des prix</t>
  </si>
  <si>
    <t>Prix maxi</t>
  </si>
  <si>
    <t>Prix mini</t>
  </si>
  <si>
    <t>Nombre de fiches</t>
  </si>
  <si>
    <t>Lignes filtrées</t>
  </si>
  <si>
    <t>Toutes les lignes</t>
  </si>
  <si>
    <t>Critères</t>
  </si>
  <si>
    <t>Moyenne calculée avec BDMOYENNE</t>
  </si>
  <si>
    <t>Prix maxi calculé avec BDMAX</t>
  </si>
  <si>
    <t>Prix mini calculé avec BDMIN</t>
  </si>
  <si>
    <t>&lt;=500</t>
  </si>
  <si>
    <t>=BDMOYENNE(ListeProduits[#Tout];"Prix";C1:D2)</t>
  </si>
  <si>
    <t>=BDMAX(ListeProduits[#Tout];"Prix";C1:D2)</t>
  </si>
  <si>
    <t>=BDMIN(ListeProduits[#Tout];"Prix";C1:D2)</t>
  </si>
</sst>
</file>

<file path=xl/styles.xml><?xml version="1.0" encoding="utf-8"?>
<styleSheet xmlns="http://schemas.openxmlformats.org/spreadsheetml/2006/main">
  <numFmts count="1">
    <numFmt numFmtId="164" formatCode="#,##0.00&quot; €&quot;"/>
  </numFmts>
  <fonts count="3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26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0" fillId="0" borderId="0" xfId="0" applyBorder="1"/>
    <xf numFmtId="164" fontId="0" fillId="0" borderId="0" xfId="0" applyNumberFormat="1" applyBorder="1"/>
    <xf numFmtId="0" fontId="1" fillId="0" borderId="0" xfId="0" applyFont="1"/>
    <xf numFmtId="0" fontId="0" fillId="0" borderId="0" xfId="0" applyNumberFormat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49" fontId="0" fillId="0" borderId="0" xfId="0" applyNumberFormat="1"/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2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numFmt numFmtId="164" formatCode="#,##0.00&quot; €&quot;"/>
    </dxf>
    <dxf>
      <numFmt numFmtId="164" formatCode="#,##0.00&quot; €&quot;"/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numFmt numFmtId="164" formatCode="#,##0.00&quot; €&quot;"/>
    </dxf>
    <dxf>
      <numFmt numFmtId="164" formatCode="#,##0.00&quot; €&quot;"/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numFmt numFmtId="164" formatCode="#,##0.00&quot; €&quot;"/>
    </dxf>
    <dxf>
      <numFmt numFmtId="164" formatCode="#,##0.00&quot; €&quot;"/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numFmt numFmtId="0" formatCode="General"/>
    </dxf>
    <dxf>
      <numFmt numFmtId="164" formatCode="#,##0.00&quot; €&quot;"/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numFmt numFmtId="0" formatCode="General"/>
    </dxf>
    <dxf>
      <numFmt numFmtId="164" formatCode="#,##0.00&quot; €&quot;"/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numFmt numFmtId="164" formatCode="#,##0.00&quot; €&quot;"/>
    </dxf>
  </dxfs>
  <tableStyles count="0" defaultTableStyle="TableStyleMedium9" defaultPivotStyle="PivotStyleLight16"/>
  <colors>
    <mruColors>
      <color rgb="FFFFE265"/>
      <color rgb="FF99CC00"/>
      <color rgb="FF0080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ListeProduits" displayName="ListeProduits" ref="A9:D50">
  <autoFilter ref="A9:D50"/>
  <sortState ref="A2:D42">
    <sortCondition ref="A1:A42"/>
  </sortState>
  <tableColumns count="4">
    <tableColumn id="1" name="Référence produit" totalsRowLabel="Total"/>
    <tableColumn id="2" name="Modèle du produit"/>
    <tableColumn id="3" name="Prix" totalsRowFunction="average" dataDxfId="22" totalsRowDxfId="10"/>
    <tableColumn id="4" name="Famille du produit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6" name="ListeProduits7" displayName="ListeProduits7" ref="A9:D50">
  <autoFilter ref="A9:D50"/>
  <sortState ref="A10:D50">
    <sortCondition ref="A1:A42"/>
  </sortState>
  <tableColumns count="4">
    <tableColumn id="1" name="Référence produit" totalsRowLabel="Total"/>
    <tableColumn id="2" name="Modèle du produit"/>
    <tableColumn id="3" name="Prix" totalsRowFunction="average" dataDxfId="2" totalsRowDxfId="3"/>
    <tableColumn id="4" name="Famille du produit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5" name="ListeProduits6" displayName="ListeProduits6" ref="A1:D42">
  <autoFilter ref="A1:D42"/>
  <sortState ref="A2:D42">
    <sortCondition ref="A1:A42"/>
  </sortState>
  <tableColumns count="4">
    <tableColumn id="1" name="Référence produit" totalsRowLabel="Total"/>
    <tableColumn id="2" name="Modèle du produit"/>
    <tableColumn id="3" name="Prix" totalsRowFunction="average" dataDxfId="6" totalsRowDxfId="7"/>
    <tableColumn id="4" name="Famille du produit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ListeProduits5" displayName="ListeProduits5" ref="A1:D43" totalsRowCount="1">
  <autoFilter ref="A1:D43"/>
  <sortState ref="A2:D42">
    <sortCondition ref="A1:A42"/>
  </sortState>
  <tableColumns count="4">
    <tableColumn id="1" name="Référence produit" totalsRowLabel="Total"/>
    <tableColumn id="2" name="Modèle du produit"/>
    <tableColumn id="3" name="Prix" totalsRowFunction="average" dataDxfId="11"/>
    <tableColumn id="4" name="Famille du produit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1" name="Tableau1" displayName="Tableau1" ref="A1:D42" totalsRowShown="0">
  <autoFilter ref="A1:D42">
    <filterColumn colId="3"/>
  </autoFilter>
  <sortState ref="A2:E42">
    <sortCondition ref="B2:B42"/>
  </sortState>
  <tableColumns count="4">
    <tableColumn id="1" name="Référence produit"/>
    <tableColumn id="2" name="Modèle du produit"/>
    <tableColumn id="3" name="Prix" dataDxfId="19"/>
    <tableColumn id="7" name="Colonne1" dataDxfId="18">
      <calculatedColumnFormula>C2*0.9</calculatedColumnFormula>
    </tableColumn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id="3" name="Tableau14" displayName="Tableau14" ref="A1:D42" totalsRowShown="0">
  <autoFilter ref="A1:D42">
    <filterColumn colId="3"/>
  </autoFilter>
  <sortState ref="A2:E42">
    <sortCondition ref="B2:B42"/>
  </sortState>
  <tableColumns count="4">
    <tableColumn id="1" name="Référence produit"/>
    <tableColumn id="2" name="Modèle du produit"/>
    <tableColumn id="3" name="Prix" dataDxfId="15"/>
    <tableColumn id="7" name="Colonne1" dataDxfId="14">
      <calculatedColumnFormula>C2*0.9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3"/>
  <sheetViews>
    <sheetView tabSelected="1" workbookViewId="0">
      <selection activeCell="C4" sqref="C4"/>
    </sheetView>
  </sheetViews>
  <sheetFormatPr baseColWidth="10" defaultRowHeight="15"/>
  <cols>
    <col min="1" max="1" width="8.85546875" customWidth="1"/>
    <col min="2" max="2" width="29.7109375" customWidth="1"/>
    <col min="3" max="4" width="20.5703125" customWidth="1"/>
    <col min="5" max="6" width="12.5703125" customWidth="1"/>
  </cols>
  <sheetData>
    <row r="1" spans="1:4">
      <c r="B1" s="8" t="s">
        <v>67</v>
      </c>
      <c r="C1" s="10" t="s">
        <v>1</v>
      </c>
      <c r="D1" s="10" t="s">
        <v>2</v>
      </c>
    </row>
    <row r="2" spans="1:4">
      <c r="C2" s="10" t="s">
        <v>71</v>
      </c>
      <c r="D2" s="10" t="s">
        <v>5</v>
      </c>
    </row>
    <row r="4" spans="1:4">
      <c r="B4" s="8" t="s">
        <v>68</v>
      </c>
      <c r="C4" s="12">
        <f>DAVERAGE(ListeProduits[#All],"Prix",C1:D2)</f>
        <v>353</v>
      </c>
      <c r="D4" s="11" t="s">
        <v>72</v>
      </c>
    </row>
    <row r="5" spans="1:4">
      <c r="B5" s="8" t="s">
        <v>69</v>
      </c>
      <c r="C5" s="12">
        <f>DMAX(ListeProduits[#All],"Prix",C1:D2)</f>
        <v>457</v>
      </c>
      <c r="D5" s="11" t="s">
        <v>73</v>
      </c>
    </row>
    <row r="6" spans="1:4">
      <c r="B6" s="8" t="s">
        <v>70</v>
      </c>
      <c r="C6" s="12">
        <f>DMIN(ListeProduits[#All],"Prix",C1:D2)</f>
        <v>156</v>
      </c>
      <c r="D6" s="11" t="s">
        <v>74</v>
      </c>
    </row>
    <row r="9" spans="1:4">
      <c r="A9" t="s">
        <v>0</v>
      </c>
      <c r="B9" t="s">
        <v>3</v>
      </c>
      <c r="C9" t="s">
        <v>1</v>
      </c>
      <c r="D9" t="s">
        <v>2</v>
      </c>
    </row>
    <row r="10" spans="1:4">
      <c r="A10">
        <v>355</v>
      </c>
      <c r="B10" t="s">
        <v>11</v>
      </c>
      <c r="C10" s="1">
        <v>349</v>
      </c>
      <c r="D10" t="s">
        <v>13</v>
      </c>
    </row>
    <row r="11" spans="1:4">
      <c r="A11" s="2">
        <v>356</v>
      </c>
      <c r="B11" s="2" t="s">
        <v>4</v>
      </c>
      <c r="C11" s="3">
        <v>457</v>
      </c>
      <c r="D11" s="2" t="s">
        <v>5</v>
      </c>
    </row>
    <row r="12" spans="1:4">
      <c r="A12">
        <v>357</v>
      </c>
      <c r="B12" t="s">
        <v>15</v>
      </c>
      <c r="C12" s="1">
        <v>91</v>
      </c>
      <c r="D12" t="s">
        <v>18</v>
      </c>
    </row>
    <row r="13" spans="1:4">
      <c r="A13">
        <v>358</v>
      </c>
      <c r="B13" t="s">
        <v>25</v>
      </c>
      <c r="C13" s="1">
        <v>200</v>
      </c>
      <c r="D13" t="s">
        <v>26</v>
      </c>
    </row>
    <row r="14" spans="1:4">
      <c r="A14">
        <v>359</v>
      </c>
      <c r="B14" t="s">
        <v>12</v>
      </c>
      <c r="C14" s="1">
        <v>208</v>
      </c>
      <c r="D14" t="s">
        <v>13</v>
      </c>
    </row>
    <row r="15" spans="1:4">
      <c r="A15">
        <v>360</v>
      </c>
      <c r="B15" t="s">
        <v>47</v>
      </c>
      <c r="C15" s="1">
        <v>553</v>
      </c>
      <c r="D15" t="s">
        <v>46</v>
      </c>
    </row>
    <row r="16" spans="1:4">
      <c r="A16">
        <v>362</v>
      </c>
      <c r="B16" t="s">
        <v>16</v>
      </c>
      <c r="C16" s="1">
        <v>52</v>
      </c>
      <c r="D16" t="s">
        <v>18</v>
      </c>
    </row>
    <row r="17" spans="1:4">
      <c r="A17">
        <v>363</v>
      </c>
      <c r="B17" t="s">
        <v>6</v>
      </c>
      <c r="C17" s="1">
        <v>316</v>
      </c>
      <c r="D17" s="2" t="s">
        <v>5</v>
      </c>
    </row>
    <row r="18" spans="1:4">
      <c r="A18">
        <v>364</v>
      </c>
      <c r="B18" t="s">
        <v>52</v>
      </c>
      <c r="C18" s="1">
        <v>274</v>
      </c>
      <c r="D18" t="s">
        <v>49</v>
      </c>
    </row>
    <row r="19" spans="1:4">
      <c r="A19">
        <v>365</v>
      </c>
      <c r="B19" t="s">
        <v>17</v>
      </c>
      <c r="C19" s="1">
        <v>504</v>
      </c>
      <c r="D19" t="s">
        <v>18</v>
      </c>
    </row>
    <row r="20" spans="1:4">
      <c r="A20">
        <v>367</v>
      </c>
      <c r="B20" t="s">
        <v>14</v>
      </c>
      <c r="C20" s="1">
        <v>135</v>
      </c>
      <c r="D20" t="s">
        <v>13</v>
      </c>
    </row>
    <row r="21" spans="1:4">
      <c r="A21">
        <v>368</v>
      </c>
      <c r="B21" t="s">
        <v>27</v>
      </c>
      <c r="C21" s="1">
        <v>597</v>
      </c>
      <c r="D21" t="s">
        <v>26</v>
      </c>
    </row>
    <row r="22" spans="1:4">
      <c r="A22">
        <v>370</v>
      </c>
      <c r="B22" t="s">
        <v>7</v>
      </c>
      <c r="C22" s="1">
        <v>380</v>
      </c>
      <c r="D22" s="2" t="s">
        <v>5</v>
      </c>
    </row>
    <row r="23" spans="1:4">
      <c r="A23">
        <v>371</v>
      </c>
      <c r="B23" t="s">
        <v>37</v>
      </c>
      <c r="C23" s="1">
        <v>163</v>
      </c>
      <c r="D23" t="s">
        <v>34</v>
      </c>
    </row>
    <row r="24" spans="1:4">
      <c r="A24">
        <v>372</v>
      </c>
      <c r="B24" t="s">
        <v>39</v>
      </c>
      <c r="C24" s="1">
        <v>478</v>
      </c>
      <c r="D24" t="s">
        <v>38</v>
      </c>
    </row>
    <row r="25" spans="1:4">
      <c r="A25">
        <v>373</v>
      </c>
      <c r="B25" t="s">
        <v>19</v>
      </c>
      <c r="C25" s="1">
        <v>52</v>
      </c>
      <c r="D25" t="s">
        <v>18</v>
      </c>
    </row>
    <row r="26" spans="1:4">
      <c r="A26">
        <v>374</v>
      </c>
      <c r="B26" t="s">
        <v>48</v>
      </c>
      <c r="C26" s="1">
        <v>559</v>
      </c>
      <c r="D26" t="s">
        <v>46</v>
      </c>
    </row>
    <row r="27" spans="1:4">
      <c r="A27">
        <v>375</v>
      </c>
      <c r="B27" t="s">
        <v>40</v>
      </c>
      <c r="C27" s="1">
        <v>566</v>
      </c>
      <c r="D27" t="s">
        <v>38</v>
      </c>
    </row>
    <row r="28" spans="1:4">
      <c r="A28">
        <v>376</v>
      </c>
      <c r="B28" t="s">
        <v>8</v>
      </c>
      <c r="C28" s="1">
        <v>156</v>
      </c>
      <c r="D28" s="2" t="s">
        <v>5</v>
      </c>
    </row>
    <row r="29" spans="1:4">
      <c r="A29">
        <v>377</v>
      </c>
      <c r="B29" t="s">
        <v>28</v>
      </c>
      <c r="C29" s="1">
        <v>352</v>
      </c>
      <c r="D29" t="s">
        <v>26</v>
      </c>
    </row>
    <row r="30" spans="1:4">
      <c r="A30">
        <v>378</v>
      </c>
      <c r="B30" t="s">
        <v>21</v>
      </c>
      <c r="C30" s="1">
        <v>495</v>
      </c>
      <c r="D30" t="s">
        <v>22</v>
      </c>
    </row>
    <row r="31" spans="1:4">
      <c r="A31">
        <v>379</v>
      </c>
      <c r="B31" t="s">
        <v>20</v>
      </c>
      <c r="C31" s="1">
        <v>80</v>
      </c>
      <c r="D31" t="s">
        <v>18</v>
      </c>
    </row>
    <row r="32" spans="1:4">
      <c r="A32">
        <v>382</v>
      </c>
      <c r="B32" t="s">
        <v>56</v>
      </c>
      <c r="C32" s="1">
        <v>440</v>
      </c>
      <c r="D32" t="s">
        <v>53</v>
      </c>
    </row>
    <row r="33" spans="1:4">
      <c r="A33">
        <v>384</v>
      </c>
      <c r="B33" t="s">
        <v>23</v>
      </c>
      <c r="C33" s="1">
        <v>55</v>
      </c>
      <c r="D33" t="s">
        <v>22</v>
      </c>
    </row>
    <row r="34" spans="1:4">
      <c r="A34">
        <v>385</v>
      </c>
      <c r="B34" t="s">
        <v>41</v>
      </c>
      <c r="C34" s="1">
        <v>463</v>
      </c>
      <c r="D34" t="s">
        <v>38</v>
      </c>
    </row>
    <row r="35" spans="1:4">
      <c r="A35" s="2">
        <v>386</v>
      </c>
      <c r="B35" s="2" t="s">
        <v>32</v>
      </c>
      <c r="C35" s="3">
        <v>451</v>
      </c>
      <c r="D35" t="s">
        <v>30</v>
      </c>
    </row>
    <row r="36" spans="1:4">
      <c r="A36">
        <v>387</v>
      </c>
      <c r="B36" t="s">
        <v>9</v>
      </c>
      <c r="C36" s="1">
        <v>456</v>
      </c>
      <c r="D36" s="2" t="s">
        <v>5</v>
      </c>
    </row>
    <row r="37" spans="1:4">
      <c r="A37">
        <v>388</v>
      </c>
      <c r="B37" t="s">
        <v>35</v>
      </c>
      <c r="C37" s="1">
        <v>498</v>
      </c>
      <c r="D37" t="s">
        <v>34</v>
      </c>
    </row>
    <row r="38" spans="1:4">
      <c r="A38">
        <v>389</v>
      </c>
      <c r="B38" t="s">
        <v>42</v>
      </c>
      <c r="C38" s="1">
        <v>84</v>
      </c>
      <c r="D38" t="s">
        <v>43</v>
      </c>
    </row>
    <row r="39" spans="1:4">
      <c r="A39">
        <v>390</v>
      </c>
      <c r="B39" t="s">
        <v>24</v>
      </c>
      <c r="C39" s="1">
        <v>539</v>
      </c>
      <c r="D39" t="s">
        <v>22</v>
      </c>
    </row>
    <row r="40" spans="1:4">
      <c r="A40">
        <v>391</v>
      </c>
      <c r="B40" t="s">
        <v>50</v>
      </c>
      <c r="C40" s="1">
        <v>162</v>
      </c>
      <c r="D40" t="s">
        <v>49</v>
      </c>
    </row>
    <row r="41" spans="1:4">
      <c r="A41">
        <v>393</v>
      </c>
      <c r="B41" t="s">
        <v>36</v>
      </c>
      <c r="C41" s="1">
        <v>306</v>
      </c>
      <c r="D41" t="s">
        <v>34</v>
      </c>
    </row>
    <row r="42" spans="1:4">
      <c r="A42">
        <v>394</v>
      </c>
      <c r="B42" t="s">
        <v>10</v>
      </c>
      <c r="C42" s="1">
        <v>600</v>
      </c>
      <c r="D42" s="2" t="s">
        <v>5</v>
      </c>
    </row>
    <row r="43" spans="1:4">
      <c r="A43">
        <v>396</v>
      </c>
      <c r="B43" t="s">
        <v>44</v>
      </c>
      <c r="C43" s="1">
        <v>343</v>
      </c>
      <c r="D43" t="s">
        <v>43</v>
      </c>
    </row>
    <row r="44" spans="1:4">
      <c r="A44">
        <v>397</v>
      </c>
      <c r="B44" t="s">
        <v>33</v>
      </c>
      <c r="C44" s="1">
        <v>66</v>
      </c>
      <c r="D44" t="s">
        <v>34</v>
      </c>
    </row>
    <row r="45" spans="1:4">
      <c r="A45">
        <v>399</v>
      </c>
      <c r="B45" t="s">
        <v>54</v>
      </c>
      <c r="C45" s="1">
        <v>301</v>
      </c>
      <c r="D45" t="s">
        <v>53</v>
      </c>
    </row>
    <row r="46" spans="1:4">
      <c r="A46">
        <v>400</v>
      </c>
      <c r="B46" t="s">
        <v>29</v>
      </c>
      <c r="C46" s="1">
        <v>60</v>
      </c>
      <c r="D46" t="s">
        <v>30</v>
      </c>
    </row>
    <row r="47" spans="1:4">
      <c r="A47">
        <v>401</v>
      </c>
      <c r="B47" t="s">
        <v>51</v>
      </c>
      <c r="C47" s="1">
        <v>502</v>
      </c>
      <c r="D47" t="s">
        <v>49</v>
      </c>
    </row>
    <row r="48" spans="1:4">
      <c r="A48">
        <v>402</v>
      </c>
      <c r="B48" t="s">
        <v>45</v>
      </c>
      <c r="C48" s="1">
        <v>12</v>
      </c>
      <c r="D48" t="s">
        <v>43</v>
      </c>
    </row>
    <row r="49" spans="1:4">
      <c r="A49">
        <v>404</v>
      </c>
      <c r="B49" t="s">
        <v>31</v>
      </c>
      <c r="C49" s="1">
        <v>461</v>
      </c>
      <c r="D49" t="s">
        <v>30</v>
      </c>
    </row>
    <row r="50" spans="1:4">
      <c r="A50" s="2">
        <v>406</v>
      </c>
      <c r="B50" s="2" t="s">
        <v>55</v>
      </c>
      <c r="C50" s="3">
        <v>248</v>
      </c>
      <c r="D50" s="2" t="s">
        <v>53</v>
      </c>
    </row>
    <row r="51" spans="1:4">
      <c r="A51" s="2"/>
      <c r="B51" s="7"/>
      <c r="C51" s="3"/>
      <c r="D51" s="2"/>
    </row>
    <row r="52" spans="1:4">
      <c r="B52" s="6" t="s">
        <v>58</v>
      </c>
      <c r="C52" s="1">
        <f>SUM(ListeProduits[Prix])</f>
        <v>13064</v>
      </c>
    </row>
    <row r="53" spans="1:4">
      <c r="B53" s="4"/>
    </row>
  </sheetData>
  <conditionalFormatting sqref="B1 B7:B1048576">
    <cfRule type="duplicateValues" dxfId="1" priority="2"/>
  </conditionalFormatting>
  <conditionalFormatting sqref="A1:A1048576 B1 B7:B1048576">
    <cfRule type="duplicateValues" dxfId="0" priority="1"/>
  </conditionalFormatting>
  <pageMargins left="0.7" right="0.7" top="0.75" bottom="0.75" header="0.3" footer="0.3"/>
  <pageSetup paperSize="9" orientation="portrait" horizontalDpi="100" verticalDpi="1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D53"/>
  <sheetViews>
    <sheetView workbookViewId="0">
      <selection activeCell="C2" sqref="C2"/>
    </sheetView>
  </sheetViews>
  <sheetFormatPr baseColWidth="10" defaultRowHeight="15"/>
  <cols>
    <col min="1" max="1" width="18.140625" customWidth="1"/>
    <col min="2" max="2" width="39.42578125" bestFit="1" customWidth="1"/>
    <col min="3" max="4" width="20.7109375" customWidth="1"/>
  </cols>
  <sheetData>
    <row r="1" spans="1:4">
      <c r="C1" s="9" t="s">
        <v>65</v>
      </c>
      <c r="D1" s="9" t="s">
        <v>66</v>
      </c>
    </row>
    <row r="2" spans="1:4">
      <c r="B2" s="8" t="s">
        <v>60</v>
      </c>
      <c r="C2" s="1">
        <f>SUBTOTAL(101,ListeProduits7[Prix])</f>
        <v>318.63414634146341</v>
      </c>
      <c r="D2" s="1">
        <f>AVERAGE(ListeProduits7[Prix])</f>
        <v>318.63414634146341</v>
      </c>
    </row>
    <row r="3" spans="1:4">
      <c r="B3" s="8" t="s">
        <v>61</v>
      </c>
      <c r="C3" s="1">
        <f>SUBTOTAL(109,ListeProduits7[Prix])</f>
        <v>13064</v>
      </c>
      <c r="D3" s="1">
        <f>SUM(ListeProduits7[Prix])</f>
        <v>13064</v>
      </c>
    </row>
    <row r="4" spans="1:4">
      <c r="B4" s="8" t="s">
        <v>62</v>
      </c>
      <c r="C4" s="1">
        <f>SUBTOTAL(104,ListeProduits7[Prix])</f>
        <v>600</v>
      </c>
      <c r="D4" s="1">
        <f>MAX(ListeProduits7[Prix])</f>
        <v>600</v>
      </c>
    </row>
    <row r="5" spans="1:4">
      <c r="B5" s="8" t="s">
        <v>63</v>
      </c>
      <c r="C5" s="1">
        <f>SUBTOTAL(105,ListeProduits7[Prix])</f>
        <v>12</v>
      </c>
      <c r="D5" s="1">
        <f>MIN(ListeProduits7[Prix])</f>
        <v>12</v>
      </c>
    </row>
    <row r="6" spans="1:4">
      <c r="B6" s="8" t="s">
        <v>64</v>
      </c>
      <c r="C6">
        <f>SUBTOTAL(103,ListeProduits7[Prix])</f>
        <v>41</v>
      </c>
      <c r="D6">
        <f>COUNT(ListeProduits7[Prix])</f>
        <v>41</v>
      </c>
    </row>
    <row r="9" spans="1:4">
      <c r="A9" t="s">
        <v>0</v>
      </c>
      <c r="B9" t="s">
        <v>3</v>
      </c>
      <c r="C9" t="s">
        <v>1</v>
      </c>
      <c r="D9" t="s">
        <v>2</v>
      </c>
    </row>
    <row r="10" spans="1:4">
      <c r="A10">
        <v>355</v>
      </c>
      <c r="B10" t="s">
        <v>11</v>
      </c>
      <c r="C10" s="1">
        <v>349</v>
      </c>
      <c r="D10" t="s">
        <v>13</v>
      </c>
    </row>
    <row r="11" spans="1:4">
      <c r="A11" s="2">
        <v>356</v>
      </c>
      <c r="B11" s="2" t="s">
        <v>4</v>
      </c>
      <c r="C11" s="3">
        <v>457</v>
      </c>
      <c r="D11" s="2" t="s">
        <v>5</v>
      </c>
    </row>
    <row r="12" spans="1:4">
      <c r="A12">
        <v>357</v>
      </c>
      <c r="B12" t="s">
        <v>15</v>
      </c>
      <c r="C12" s="1">
        <v>91</v>
      </c>
      <c r="D12" t="s">
        <v>18</v>
      </c>
    </row>
    <row r="13" spans="1:4">
      <c r="A13">
        <v>358</v>
      </c>
      <c r="B13" t="s">
        <v>25</v>
      </c>
      <c r="C13" s="1">
        <v>200</v>
      </c>
      <c r="D13" t="s">
        <v>26</v>
      </c>
    </row>
    <row r="14" spans="1:4">
      <c r="A14">
        <v>359</v>
      </c>
      <c r="B14" t="s">
        <v>12</v>
      </c>
      <c r="C14" s="1">
        <v>208</v>
      </c>
      <c r="D14" t="s">
        <v>13</v>
      </c>
    </row>
    <row r="15" spans="1:4">
      <c r="A15">
        <v>360</v>
      </c>
      <c r="B15" t="s">
        <v>47</v>
      </c>
      <c r="C15" s="1">
        <v>553</v>
      </c>
      <c r="D15" t="s">
        <v>46</v>
      </c>
    </row>
    <row r="16" spans="1:4">
      <c r="A16">
        <v>362</v>
      </c>
      <c r="B16" t="s">
        <v>16</v>
      </c>
      <c r="C16" s="1">
        <v>52</v>
      </c>
      <c r="D16" t="s">
        <v>18</v>
      </c>
    </row>
    <row r="17" spans="1:4">
      <c r="A17">
        <v>363</v>
      </c>
      <c r="B17" t="s">
        <v>6</v>
      </c>
      <c r="C17" s="1">
        <v>316</v>
      </c>
      <c r="D17" s="2" t="s">
        <v>5</v>
      </c>
    </row>
    <row r="18" spans="1:4">
      <c r="A18">
        <v>364</v>
      </c>
      <c r="B18" t="s">
        <v>52</v>
      </c>
      <c r="C18" s="1">
        <v>274</v>
      </c>
      <c r="D18" t="s">
        <v>49</v>
      </c>
    </row>
    <row r="19" spans="1:4">
      <c r="A19">
        <v>365</v>
      </c>
      <c r="B19" t="s">
        <v>17</v>
      </c>
      <c r="C19" s="1">
        <v>504</v>
      </c>
      <c r="D19" t="s">
        <v>18</v>
      </c>
    </row>
    <row r="20" spans="1:4">
      <c r="A20">
        <v>367</v>
      </c>
      <c r="B20" t="s">
        <v>14</v>
      </c>
      <c r="C20" s="1">
        <v>135</v>
      </c>
      <c r="D20" t="s">
        <v>13</v>
      </c>
    </row>
    <row r="21" spans="1:4">
      <c r="A21">
        <v>368</v>
      </c>
      <c r="B21" t="s">
        <v>27</v>
      </c>
      <c r="C21" s="1">
        <v>597</v>
      </c>
      <c r="D21" t="s">
        <v>26</v>
      </c>
    </row>
    <row r="22" spans="1:4">
      <c r="A22">
        <v>370</v>
      </c>
      <c r="B22" t="s">
        <v>7</v>
      </c>
      <c r="C22" s="1">
        <v>380</v>
      </c>
      <c r="D22" s="2" t="s">
        <v>5</v>
      </c>
    </row>
    <row r="23" spans="1:4">
      <c r="A23">
        <v>371</v>
      </c>
      <c r="B23" t="s">
        <v>37</v>
      </c>
      <c r="C23" s="1">
        <v>163</v>
      </c>
      <c r="D23" t="s">
        <v>34</v>
      </c>
    </row>
    <row r="24" spans="1:4">
      <c r="A24">
        <v>372</v>
      </c>
      <c r="B24" t="s">
        <v>39</v>
      </c>
      <c r="C24" s="1">
        <v>478</v>
      </c>
      <c r="D24" t="s">
        <v>38</v>
      </c>
    </row>
    <row r="25" spans="1:4">
      <c r="A25">
        <v>373</v>
      </c>
      <c r="B25" t="s">
        <v>19</v>
      </c>
      <c r="C25" s="1">
        <v>52</v>
      </c>
      <c r="D25" t="s">
        <v>18</v>
      </c>
    </row>
    <row r="26" spans="1:4">
      <c r="A26">
        <v>374</v>
      </c>
      <c r="B26" t="s">
        <v>48</v>
      </c>
      <c r="C26" s="1">
        <v>559</v>
      </c>
      <c r="D26" t="s">
        <v>46</v>
      </c>
    </row>
    <row r="27" spans="1:4">
      <c r="A27">
        <v>375</v>
      </c>
      <c r="B27" t="s">
        <v>40</v>
      </c>
      <c r="C27" s="1">
        <v>566</v>
      </c>
      <c r="D27" t="s">
        <v>38</v>
      </c>
    </row>
    <row r="28" spans="1:4">
      <c r="A28">
        <v>376</v>
      </c>
      <c r="B28" t="s">
        <v>8</v>
      </c>
      <c r="C28" s="1">
        <v>156</v>
      </c>
      <c r="D28" s="2" t="s">
        <v>5</v>
      </c>
    </row>
    <row r="29" spans="1:4">
      <c r="A29">
        <v>377</v>
      </c>
      <c r="B29" t="s">
        <v>28</v>
      </c>
      <c r="C29" s="1">
        <v>352</v>
      </c>
      <c r="D29" t="s">
        <v>26</v>
      </c>
    </row>
    <row r="30" spans="1:4">
      <c r="A30">
        <v>378</v>
      </c>
      <c r="B30" t="s">
        <v>21</v>
      </c>
      <c r="C30" s="1">
        <v>495</v>
      </c>
      <c r="D30" t="s">
        <v>22</v>
      </c>
    </row>
    <row r="31" spans="1:4">
      <c r="A31">
        <v>379</v>
      </c>
      <c r="B31" t="s">
        <v>20</v>
      </c>
      <c r="C31" s="1">
        <v>80</v>
      </c>
      <c r="D31" t="s">
        <v>18</v>
      </c>
    </row>
    <row r="32" spans="1:4">
      <c r="A32">
        <v>382</v>
      </c>
      <c r="B32" t="s">
        <v>56</v>
      </c>
      <c r="C32" s="1">
        <v>440</v>
      </c>
      <c r="D32" t="s">
        <v>53</v>
      </c>
    </row>
    <row r="33" spans="1:4">
      <c r="A33">
        <v>384</v>
      </c>
      <c r="B33" t="s">
        <v>23</v>
      </c>
      <c r="C33" s="1">
        <v>55</v>
      </c>
      <c r="D33" t="s">
        <v>22</v>
      </c>
    </row>
    <row r="34" spans="1:4">
      <c r="A34">
        <v>385</v>
      </c>
      <c r="B34" t="s">
        <v>41</v>
      </c>
      <c r="C34" s="1">
        <v>463</v>
      </c>
      <c r="D34" t="s">
        <v>38</v>
      </c>
    </row>
    <row r="35" spans="1:4">
      <c r="A35" s="2">
        <v>386</v>
      </c>
      <c r="B35" s="2" t="s">
        <v>32</v>
      </c>
      <c r="C35" s="3">
        <v>451</v>
      </c>
      <c r="D35" t="s">
        <v>30</v>
      </c>
    </row>
    <row r="36" spans="1:4">
      <c r="A36">
        <v>387</v>
      </c>
      <c r="B36" t="s">
        <v>9</v>
      </c>
      <c r="C36" s="1">
        <v>456</v>
      </c>
      <c r="D36" s="2" t="s">
        <v>5</v>
      </c>
    </row>
    <row r="37" spans="1:4">
      <c r="A37">
        <v>388</v>
      </c>
      <c r="B37" t="s">
        <v>35</v>
      </c>
      <c r="C37" s="1">
        <v>498</v>
      </c>
      <c r="D37" t="s">
        <v>34</v>
      </c>
    </row>
    <row r="38" spans="1:4">
      <c r="A38">
        <v>389</v>
      </c>
      <c r="B38" t="s">
        <v>42</v>
      </c>
      <c r="C38" s="1">
        <v>84</v>
      </c>
      <c r="D38" t="s">
        <v>43</v>
      </c>
    </row>
    <row r="39" spans="1:4">
      <c r="A39">
        <v>390</v>
      </c>
      <c r="B39" t="s">
        <v>24</v>
      </c>
      <c r="C39" s="1">
        <v>539</v>
      </c>
      <c r="D39" t="s">
        <v>22</v>
      </c>
    </row>
    <row r="40" spans="1:4">
      <c r="A40">
        <v>391</v>
      </c>
      <c r="B40" t="s">
        <v>50</v>
      </c>
      <c r="C40" s="1">
        <v>162</v>
      </c>
      <c r="D40" t="s">
        <v>49</v>
      </c>
    </row>
    <row r="41" spans="1:4">
      <c r="A41">
        <v>393</v>
      </c>
      <c r="B41" t="s">
        <v>36</v>
      </c>
      <c r="C41" s="1">
        <v>306</v>
      </c>
      <c r="D41" t="s">
        <v>34</v>
      </c>
    </row>
    <row r="42" spans="1:4">
      <c r="A42">
        <v>394</v>
      </c>
      <c r="B42" t="s">
        <v>10</v>
      </c>
      <c r="C42" s="1">
        <v>600</v>
      </c>
      <c r="D42" s="2" t="s">
        <v>5</v>
      </c>
    </row>
    <row r="43" spans="1:4">
      <c r="A43">
        <v>396</v>
      </c>
      <c r="B43" t="s">
        <v>44</v>
      </c>
      <c r="C43" s="1">
        <v>343</v>
      </c>
      <c r="D43" t="s">
        <v>43</v>
      </c>
    </row>
    <row r="44" spans="1:4">
      <c r="A44">
        <v>397</v>
      </c>
      <c r="B44" t="s">
        <v>33</v>
      </c>
      <c r="C44" s="1">
        <v>66</v>
      </c>
      <c r="D44" t="s">
        <v>34</v>
      </c>
    </row>
    <row r="45" spans="1:4">
      <c r="A45">
        <v>399</v>
      </c>
      <c r="B45" t="s">
        <v>54</v>
      </c>
      <c r="C45" s="1">
        <v>301</v>
      </c>
      <c r="D45" t="s">
        <v>53</v>
      </c>
    </row>
    <row r="46" spans="1:4">
      <c r="A46">
        <v>400</v>
      </c>
      <c r="B46" t="s">
        <v>29</v>
      </c>
      <c r="C46" s="1">
        <v>60</v>
      </c>
      <c r="D46" t="s">
        <v>30</v>
      </c>
    </row>
    <row r="47" spans="1:4">
      <c r="A47">
        <v>401</v>
      </c>
      <c r="B47" t="s">
        <v>51</v>
      </c>
      <c r="C47" s="1">
        <v>502</v>
      </c>
      <c r="D47" t="s">
        <v>49</v>
      </c>
    </row>
    <row r="48" spans="1:4">
      <c r="A48">
        <v>402</v>
      </c>
      <c r="B48" t="s">
        <v>45</v>
      </c>
      <c r="C48" s="1">
        <v>12</v>
      </c>
      <c r="D48" t="s">
        <v>43</v>
      </c>
    </row>
    <row r="49" spans="1:4">
      <c r="A49">
        <v>404</v>
      </c>
      <c r="B49" t="s">
        <v>31</v>
      </c>
      <c r="C49" s="1">
        <v>461</v>
      </c>
      <c r="D49" t="s">
        <v>30</v>
      </c>
    </row>
    <row r="50" spans="1:4">
      <c r="A50" s="2">
        <v>406</v>
      </c>
      <c r="B50" s="2" t="s">
        <v>55</v>
      </c>
      <c r="C50" s="3">
        <v>248</v>
      </c>
      <c r="D50" s="2" t="s">
        <v>53</v>
      </c>
    </row>
    <row r="51" spans="1:4">
      <c r="A51" s="2"/>
      <c r="B51" s="7"/>
      <c r="C51" s="3"/>
      <c r="D51" s="2"/>
    </row>
    <row r="52" spans="1:4">
      <c r="B52" s="6" t="s">
        <v>58</v>
      </c>
      <c r="C52" s="1">
        <f>SUM(ListeProduits7[Prix])</f>
        <v>13064</v>
      </c>
    </row>
    <row r="53" spans="1:4">
      <c r="B53" s="4"/>
    </row>
  </sheetData>
  <conditionalFormatting sqref="B1:B1048576">
    <cfRule type="duplicateValues" dxfId="5" priority="2"/>
  </conditionalFormatting>
  <conditionalFormatting sqref="A1:B1048576">
    <cfRule type="duplicateValues" dxfId="4" priority="1"/>
  </conditionalFormatting>
  <pageMargins left="0.7" right="0.7" top="0.75" bottom="0.75" header="0.3" footer="0.3"/>
  <pageSetup paperSize="9" orientation="portrait" horizontalDpi="100" verticalDpi="1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D45"/>
  <sheetViews>
    <sheetView workbookViewId="0">
      <selection activeCell="F5" sqref="F5"/>
    </sheetView>
  </sheetViews>
  <sheetFormatPr baseColWidth="10" defaultRowHeight="15"/>
  <cols>
    <col min="1" max="1" width="18.140625" customWidth="1"/>
    <col min="2" max="2" width="39.42578125" bestFit="1" customWidth="1"/>
    <col min="3" max="3" width="10.42578125" bestFit="1" customWidth="1"/>
    <col min="4" max="4" width="20.5703125" bestFit="1" customWidth="1"/>
  </cols>
  <sheetData>
    <row r="1" spans="1:4">
      <c r="A1" t="s">
        <v>0</v>
      </c>
      <c r="B1" t="s">
        <v>3</v>
      </c>
      <c r="C1" t="s">
        <v>1</v>
      </c>
      <c r="D1" t="s">
        <v>2</v>
      </c>
    </row>
    <row r="2" spans="1:4">
      <c r="A2">
        <v>355</v>
      </c>
      <c r="B2" t="s">
        <v>11</v>
      </c>
      <c r="C2" s="1">
        <v>349</v>
      </c>
      <c r="D2" t="s">
        <v>13</v>
      </c>
    </row>
    <row r="3" spans="1:4">
      <c r="A3" s="2">
        <v>356</v>
      </c>
      <c r="B3" s="2" t="s">
        <v>4</v>
      </c>
      <c r="C3" s="3">
        <v>457</v>
      </c>
      <c r="D3" s="2" t="s">
        <v>5</v>
      </c>
    </row>
    <row r="4" spans="1:4">
      <c r="A4">
        <v>357</v>
      </c>
      <c r="B4" t="s">
        <v>15</v>
      </c>
      <c r="C4" s="1">
        <v>91</v>
      </c>
      <c r="D4" t="s">
        <v>18</v>
      </c>
    </row>
    <row r="5" spans="1:4">
      <c r="A5">
        <v>358</v>
      </c>
      <c r="B5" t="s">
        <v>25</v>
      </c>
      <c r="C5" s="1">
        <v>200</v>
      </c>
      <c r="D5" t="s">
        <v>26</v>
      </c>
    </row>
    <row r="6" spans="1:4">
      <c r="A6">
        <v>359</v>
      </c>
      <c r="B6" t="s">
        <v>12</v>
      </c>
      <c r="C6" s="1">
        <v>208</v>
      </c>
      <c r="D6" t="s">
        <v>13</v>
      </c>
    </row>
    <row r="7" spans="1:4">
      <c r="A7">
        <v>360</v>
      </c>
      <c r="B7" t="s">
        <v>47</v>
      </c>
      <c r="C7" s="1">
        <v>553</v>
      </c>
      <c r="D7" t="s">
        <v>46</v>
      </c>
    </row>
    <row r="8" spans="1:4">
      <c r="A8">
        <v>362</v>
      </c>
      <c r="B8" t="s">
        <v>16</v>
      </c>
      <c r="C8" s="1">
        <v>52</v>
      </c>
      <c r="D8" t="s">
        <v>18</v>
      </c>
    </row>
    <row r="9" spans="1:4">
      <c r="A9">
        <v>363</v>
      </c>
      <c r="B9" t="s">
        <v>6</v>
      </c>
      <c r="C9" s="1">
        <v>316</v>
      </c>
      <c r="D9" s="2" t="s">
        <v>5</v>
      </c>
    </row>
    <row r="10" spans="1:4">
      <c r="A10">
        <v>364</v>
      </c>
      <c r="B10" t="s">
        <v>52</v>
      </c>
      <c r="C10" s="1">
        <v>274</v>
      </c>
      <c r="D10" t="s">
        <v>49</v>
      </c>
    </row>
    <row r="11" spans="1:4">
      <c r="A11">
        <v>365</v>
      </c>
      <c r="B11" t="s">
        <v>17</v>
      </c>
      <c r="C11" s="1">
        <v>504</v>
      </c>
      <c r="D11" t="s">
        <v>18</v>
      </c>
    </row>
    <row r="12" spans="1:4">
      <c r="A12">
        <v>367</v>
      </c>
      <c r="B12" t="s">
        <v>14</v>
      </c>
      <c r="C12" s="1">
        <v>135</v>
      </c>
      <c r="D12" t="s">
        <v>13</v>
      </c>
    </row>
    <row r="13" spans="1:4">
      <c r="A13">
        <v>368</v>
      </c>
      <c r="B13" t="s">
        <v>27</v>
      </c>
      <c r="C13" s="1">
        <v>597</v>
      </c>
      <c r="D13" t="s">
        <v>26</v>
      </c>
    </row>
    <row r="14" spans="1:4">
      <c r="A14">
        <v>370</v>
      </c>
      <c r="B14" t="s">
        <v>7</v>
      </c>
      <c r="C14" s="1">
        <v>380</v>
      </c>
      <c r="D14" s="2" t="s">
        <v>5</v>
      </c>
    </row>
    <row r="15" spans="1:4">
      <c r="A15">
        <v>371</v>
      </c>
      <c r="B15" t="s">
        <v>37</v>
      </c>
      <c r="C15" s="1">
        <v>163</v>
      </c>
      <c r="D15" t="s">
        <v>34</v>
      </c>
    </row>
    <row r="16" spans="1:4">
      <c r="A16">
        <v>372</v>
      </c>
      <c r="B16" t="s">
        <v>39</v>
      </c>
      <c r="C16" s="1">
        <v>478</v>
      </c>
      <c r="D16" t="s">
        <v>38</v>
      </c>
    </row>
    <row r="17" spans="1:4">
      <c r="A17">
        <v>373</v>
      </c>
      <c r="B17" t="s">
        <v>19</v>
      </c>
      <c r="C17" s="1">
        <v>52</v>
      </c>
      <c r="D17" t="s">
        <v>18</v>
      </c>
    </row>
    <row r="18" spans="1:4">
      <c r="A18">
        <v>374</v>
      </c>
      <c r="B18" t="s">
        <v>48</v>
      </c>
      <c r="C18" s="1">
        <v>559</v>
      </c>
      <c r="D18" t="s">
        <v>46</v>
      </c>
    </row>
    <row r="19" spans="1:4">
      <c r="A19">
        <v>375</v>
      </c>
      <c r="B19" t="s">
        <v>40</v>
      </c>
      <c r="C19" s="1">
        <v>566</v>
      </c>
      <c r="D19" t="s">
        <v>38</v>
      </c>
    </row>
    <row r="20" spans="1:4">
      <c r="A20">
        <v>376</v>
      </c>
      <c r="B20" t="s">
        <v>8</v>
      </c>
      <c r="C20" s="1">
        <v>156</v>
      </c>
      <c r="D20" s="2" t="s">
        <v>5</v>
      </c>
    </row>
    <row r="21" spans="1:4">
      <c r="A21">
        <v>377</v>
      </c>
      <c r="B21" t="s">
        <v>28</v>
      </c>
      <c r="C21" s="1">
        <v>352</v>
      </c>
      <c r="D21" t="s">
        <v>26</v>
      </c>
    </row>
    <row r="22" spans="1:4">
      <c r="A22">
        <v>378</v>
      </c>
      <c r="B22" t="s">
        <v>21</v>
      </c>
      <c r="C22" s="1">
        <v>495</v>
      </c>
      <c r="D22" t="s">
        <v>22</v>
      </c>
    </row>
    <row r="23" spans="1:4">
      <c r="A23">
        <v>379</v>
      </c>
      <c r="B23" t="s">
        <v>20</v>
      </c>
      <c r="C23" s="1">
        <v>80</v>
      </c>
      <c r="D23" t="s">
        <v>18</v>
      </c>
    </row>
    <row r="24" spans="1:4">
      <c r="A24">
        <v>382</v>
      </c>
      <c r="B24" t="s">
        <v>56</v>
      </c>
      <c r="C24" s="1">
        <v>440</v>
      </c>
      <c r="D24" t="s">
        <v>53</v>
      </c>
    </row>
    <row r="25" spans="1:4">
      <c r="A25">
        <v>384</v>
      </c>
      <c r="B25" t="s">
        <v>23</v>
      </c>
      <c r="C25" s="1">
        <v>55</v>
      </c>
      <c r="D25" t="s">
        <v>22</v>
      </c>
    </row>
    <row r="26" spans="1:4">
      <c r="A26">
        <v>385</v>
      </c>
      <c r="B26" t="s">
        <v>41</v>
      </c>
      <c r="C26" s="1">
        <v>463</v>
      </c>
      <c r="D26" t="s">
        <v>38</v>
      </c>
    </row>
    <row r="27" spans="1:4">
      <c r="A27" s="2">
        <v>386</v>
      </c>
      <c r="B27" s="2" t="s">
        <v>32</v>
      </c>
      <c r="C27" s="3">
        <v>451</v>
      </c>
      <c r="D27" t="s">
        <v>30</v>
      </c>
    </row>
    <row r="28" spans="1:4">
      <c r="A28">
        <v>387</v>
      </c>
      <c r="B28" t="s">
        <v>9</v>
      </c>
      <c r="C28" s="1">
        <v>456</v>
      </c>
      <c r="D28" s="2" t="s">
        <v>5</v>
      </c>
    </row>
    <row r="29" spans="1:4">
      <c r="A29">
        <v>388</v>
      </c>
      <c r="B29" t="s">
        <v>35</v>
      </c>
      <c r="C29" s="1">
        <v>498</v>
      </c>
      <c r="D29" t="s">
        <v>34</v>
      </c>
    </row>
    <row r="30" spans="1:4">
      <c r="A30">
        <v>389</v>
      </c>
      <c r="B30" t="s">
        <v>42</v>
      </c>
      <c r="C30" s="1">
        <v>84</v>
      </c>
      <c r="D30" t="s">
        <v>43</v>
      </c>
    </row>
    <row r="31" spans="1:4">
      <c r="A31">
        <v>390</v>
      </c>
      <c r="B31" t="s">
        <v>24</v>
      </c>
      <c r="C31" s="1">
        <v>539</v>
      </c>
      <c r="D31" t="s">
        <v>22</v>
      </c>
    </row>
    <row r="32" spans="1:4">
      <c r="A32">
        <v>391</v>
      </c>
      <c r="B32" t="s">
        <v>50</v>
      </c>
      <c r="C32" s="1">
        <v>162</v>
      </c>
      <c r="D32" t="s">
        <v>49</v>
      </c>
    </row>
    <row r="33" spans="1:4">
      <c r="A33">
        <v>393</v>
      </c>
      <c r="B33" t="s">
        <v>36</v>
      </c>
      <c r="C33" s="1">
        <v>306</v>
      </c>
      <c r="D33" t="s">
        <v>34</v>
      </c>
    </row>
    <row r="34" spans="1:4">
      <c r="A34">
        <v>394</v>
      </c>
      <c r="B34" t="s">
        <v>10</v>
      </c>
      <c r="C34" s="1">
        <v>600</v>
      </c>
      <c r="D34" s="2" t="s">
        <v>5</v>
      </c>
    </row>
    <row r="35" spans="1:4">
      <c r="A35">
        <v>396</v>
      </c>
      <c r="B35" t="s">
        <v>44</v>
      </c>
      <c r="C35" s="1">
        <v>343</v>
      </c>
      <c r="D35" t="s">
        <v>43</v>
      </c>
    </row>
    <row r="36" spans="1:4">
      <c r="A36">
        <v>397</v>
      </c>
      <c r="B36" t="s">
        <v>33</v>
      </c>
      <c r="C36" s="1">
        <v>66</v>
      </c>
      <c r="D36" t="s">
        <v>34</v>
      </c>
    </row>
    <row r="37" spans="1:4">
      <c r="A37">
        <v>399</v>
      </c>
      <c r="B37" t="s">
        <v>54</v>
      </c>
      <c r="C37" s="1">
        <v>301</v>
      </c>
      <c r="D37" t="s">
        <v>53</v>
      </c>
    </row>
    <row r="38" spans="1:4">
      <c r="A38">
        <v>400</v>
      </c>
      <c r="B38" t="s">
        <v>29</v>
      </c>
      <c r="C38" s="1">
        <v>60</v>
      </c>
      <c r="D38" t="s">
        <v>30</v>
      </c>
    </row>
    <row r="39" spans="1:4">
      <c r="A39">
        <v>401</v>
      </c>
      <c r="B39" t="s">
        <v>51</v>
      </c>
      <c r="C39" s="1">
        <v>502</v>
      </c>
      <c r="D39" t="s">
        <v>49</v>
      </c>
    </row>
    <row r="40" spans="1:4">
      <c r="A40">
        <v>402</v>
      </c>
      <c r="B40" t="s">
        <v>45</v>
      </c>
      <c r="C40" s="1">
        <v>12</v>
      </c>
      <c r="D40" t="s">
        <v>43</v>
      </c>
    </row>
    <row r="41" spans="1:4">
      <c r="A41">
        <v>404</v>
      </c>
      <c r="B41" t="s">
        <v>31</v>
      </c>
      <c r="C41" s="1">
        <v>461</v>
      </c>
      <c r="D41" t="s">
        <v>30</v>
      </c>
    </row>
    <row r="42" spans="1:4">
      <c r="A42" s="2">
        <v>406</v>
      </c>
      <c r="B42" s="2" t="s">
        <v>55</v>
      </c>
      <c r="C42" s="3">
        <v>248</v>
      </c>
      <c r="D42" s="2" t="s">
        <v>53</v>
      </c>
    </row>
    <row r="43" spans="1:4">
      <c r="A43" s="2"/>
      <c r="B43" s="7"/>
      <c r="C43" s="3"/>
      <c r="D43" s="2"/>
    </row>
    <row r="44" spans="1:4">
      <c r="B44" s="6" t="s">
        <v>58</v>
      </c>
      <c r="C44" s="1">
        <f>SUM(ListeProduits6[Prix])</f>
        <v>13064</v>
      </c>
    </row>
    <row r="45" spans="1:4">
      <c r="B45" s="4"/>
    </row>
  </sheetData>
  <conditionalFormatting sqref="B1:B1048576">
    <cfRule type="duplicateValues" dxfId="9" priority="2"/>
  </conditionalFormatting>
  <conditionalFormatting sqref="A1:B1048576">
    <cfRule type="duplicateValues" dxfId="8" priority="1"/>
  </conditionalFormatting>
  <pageMargins left="0.7" right="0.7" top="0.75" bottom="0.75" header="0.3" footer="0.3"/>
  <pageSetup paperSize="9" orientation="portrait" horizontalDpi="100" verticalDpi="100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D46"/>
  <sheetViews>
    <sheetView topLeftCell="A26" workbookViewId="0">
      <selection activeCell="C46" sqref="C46"/>
    </sheetView>
  </sheetViews>
  <sheetFormatPr baseColWidth="10" defaultRowHeight="15"/>
  <cols>
    <col min="1" max="1" width="18.140625" customWidth="1"/>
    <col min="2" max="2" width="39.42578125" bestFit="1" customWidth="1"/>
    <col min="3" max="3" width="10.42578125" bestFit="1" customWidth="1"/>
    <col min="4" max="4" width="20.5703125" bestFit="1" customWidth="1"/>
  </cols>
  <sheetData>
    <row r="1" spans="1:4">
      <c r="A1" t="s">
        <v>0</v>
      </c>
      <c r="B1" t="s">
        <v>3</v>
      </c>
      <c r="C1" t="s">
        <v>1</v>
      </c>
      <c r="D1" t="s">
        <v>2</v>
      </c>
    </row>
    <row r="2" spans="1:4">
      <c r="A2">
        <v>355</v>
      </c>
      <c r="B2" t="s">
        <v>11</v>
      </c>
      <c r="C2" s="1">
        <v>349</v>
      </c>
      <c r="D2" t="s">
        <v>13</v>
      </c>
    </row>
    <row r="3" spans="1:4">
      <c r="A3" s="2">
        <v>356</v>
      </c>
      <c r="B3" s="2" t="s">
        <v>4</v>
      </c>
      <c r="C3" s="3">
        <v>457</v>
      </c>
      <c r="D3" s="2" t="s">
        <v>5</v>
      </c>
    </row>
    <row r="4" spans="1:4">
      <c r="A4">
        <v>357</v>
      </c>
      <c r="B4" t="s">
        <v>15</v>
      </c>
      <c r="C4" s="1">
        <v>91</v>
      </c>
      <c r="D4" t="s">
        <v>18</v>
      </c>
    </row>
    <row r="5" spans="1:4">
      <c r="A5">
        <v>358</v>
      </c>
      <c r="B5" t="s">
        <v>25</v>
      </c>
      <c r="C5" s="1">
        <v>200</v>
      </c>
      <c r="D5" t="s">
        <v>26</v>
      </c>
    </row>
    <row r="6" spans="1:4">
      <c r="A6">
        <v>359</v>
      </c>
      <c r="B6" t="s">
        <v>12</v>
      </c>
      <c r="C6" s="1">
        <v>208</v>
      </c>
      <c r="D6" t="s">
        <v>13</v>
      </c>
    </row>
    <row r="7" spans="1:4">
      <c r="A7">
        <v>360</v>
      </c>
      <c r="B7" t="s">
        <v>47</v>
      </c>
      <c r="C7" s="1">
        <v>553</v>
      </c>
      <c r="D7" t="s">
        <v>46</v>
      </c>
    </row>
    <row r="8" spans="1:4">
      <c r="A8">
        <v>362</v>
      </c>
      <c r="B8" t="s">
        <v>16</v>
      </c>
      <c r="C8" s="1">
        <v>52</v>
      </c>
      <c r="D8" t="s">
        <v>18</v>
      </c>
    </row>
    <row r="9" spans="1:4">
      <c r="A9">
        <v>363</v>
      </c>
      <c r="B9" t="s">
        <v>6</v>
      </c>
      <c r="C9" s="1">
        <v>316</v>
      </c>
      <c r="D9" s="2" t="s">
        <v>5</v>
      </c>
    </row>
    <row r="10" spans="1:4">
      <c r="A10">
        <v>364</v>
      </c>
      <c r="B10" t="s">
        <v>52</v>
      </c>
      <c r="C10" s="1">
        <v>274</v>
      </c>
      <c r="D10" t="s">
        <v>49</v>
      </c>
    </row>
    <row r="11" spans="1:4">
      <c r="A11">
        <v>365</v>
      </c>
      <c r="B11" t="s">
        <v>17</v>
      </c>
      <c r="C11" s="1">
        <v>504</v>
      </c>
      <c r="D11" t="s">
        <v>18</v>
      </c>
    </row>
    <row r="12" spans="1:4">
      <c r="A12">
        <v>367</v>
      </c>
      <c r="B12" t="s">
        <v>14</v>
      </c>
      <c r="C12" s="1">
        <v>135</v>
      </c>
      <c r="D12" t="s">
        <v>13</v>
      </c>
    </row>
    <row r="13" spans="1:4">
      <c r="A13">
        <v>368</v>
      </c>
      <c r="B13" t="s">
        <v>27</v>
      </c>
      <c r="C13" s="1">
        <v>597</v>
      </c>
      <c r="D13" t="s">
        <v>26</v>
      </c>
    </row>
    <row r="14" spans="1:4">
      <c r="A14">
        <v>370</v>
      </c>
      <c r="B14" t="s">
        <v>7</v>
      </c>
      <c r="C14" s="1">
        <v>380</v>
      </c>
      <c r="D14" s="2" t="s">
        <v>5</v>
      </c>
    </row>
    <row r="15" spans="1:4">
      <c r="A15">
        <v>371</v>
      </c>
      <c r="B15" t="s">
        <v>37</v>
      </c>
      <c r="C15" s="1">
        <v>163</v>
      </c>
      <c r="D15" t="s">
        <v>34</v>
      </c>
    </row>
    <row r="16" spans="1:4">
      <c r="A16">
        <v>372</v>
      </c>
      <c r="B16" t="s">
        <v>39</v>
      </c>
      <c r="C16" s="1">
        <v>478</v>
      </c>
      <c r="D16" t="s">
        <v>38</v>
      </c>
    </row>
    <row r="17" spans="1:4">
      <c r="A17">
        <v>373</v>
      </c>
      <c r="B17" t="s">
        <v>19</v>
      </c>
      <c r="C17" s="1">
        <v>52</v>
      </c>
      <c r="D17" t="s">
        <v>18</v>
      </c>
    </row>
    <row r="18" spans="1:4">
      <c r="A18">
        <v>374</v>
      </c>
      <c r="B18" t="s">
        <v>48</v>
      </c>
      <c r="C18" s="1">
        <v>559</v>
      </c>
      <c r="D18" t="s">
        <v>46</v>
      </c>
    </row>
    <row r="19" spans="1:4">
      <c r="A19">
        <v>375</v>
      </c>
      <c r="B19" t="s">
        <v>40</v>
      </c>
      <c r="C19" s="1">
        <v>566</v>
      </c>
      <c r="D19" t="s">
        <v>38</v>
      </c>
    </row>
    <row r="20" spans="1:4">
      <c r="A20">
        <v>376</v>
      </c>
      <c r="B20" t="s">
        <v>8</v>
      </c>
      <c r="C20" s="1">
        <v>156</v>
      </c>
      <c r="D20" s="2" t="s">
        <v>5</v>
      </c>
    </row>
    <row r="21" spans="1:4">
      <c r="A21">
        <v>377</v>
      </c>
      <c r="B21" t="s">
        <v>28</v>
      </c>
      <c r="C21" s="1">
        <v>352</v>
      </c>
      <c r="D21" t="s">
        <v>26</v>
      </c>
    </row>
    <row r="22" spans="1:4">
      <c r="A22">
        <v>378</v>
      </c>
      <c r="B22" t="s">
        <v>21</v>
      </c>
      <c r="C22" s="1">
        <v>495</v>
      </c>
      <c r="D22" t="s">
        <v>22</v>
      </c>
    </row>
    <row r="23" spans="1:4">
      <c r="A23">
        <v>379</v>
      </c>
      <c r="B23" t="s">
        <v>20</v>
      </c>
      <c r="C23" s="1">
        <v>80</v>
      </c>
      <c r="D23" t="s">
        <v>18</v>
      </c>
    </row>
    <row r="24" spans="1:4">
      <c r="A24">
        <v>382</v>
      </c>
      <c r="B24" t="s">
        <v>56</v>
      </c>
      <c r="C24" s="1">
        <v>440</v>
      </c>
      <c r="D24" t="s">
        <v>53</v>
      </c>
    </row>
    <row r="25" spans="1:4">
      <c r="A25">
        <v>384</v>
      </c>
      <c r="B25" t="s">
        <v>23</v>
      </c>
      <c r="C25" s="1">
        <v>55</v>
      </c>
      <c r="D25" t="s">
        <v>22</v>
      </c>
    </row>
    <row r="26" spans="1:4">
      <c r="A26">
        <v>385</v>
      </c>
      <c r="B26" t="s">
        <v>41</v>
      </c>
      <c r="C26" s="1">
        <v>463</v>
      </c>
      <c r="D26" t="s">
        <v>38</v>
      </c>
    </row>
    <row r="27" spans="1:4">
      <c r="A27" s="2">
        <v>386</v>
      </c>
      <c r="B27" s="2" t="s">
        <v>32</v>
      </c>
      <c r="C27" s="3">
        <v>451</v>
      </c>
      <c r="D27" t="s">
        <v>30</v>
      </c>
    </row>
    <row r="28" spans="1:4">
      <c r="A28">
        <v>387</v>
      </c>
      <c r="B28" t="s">
        <v>9</v>
      </c>
      <c r="C28" s="1">
        <v>456</v>
      </c>
      <c r="D28" s="2" t="s">
        <v>5</v>
      </c>
    </row>
    <row r="29" spans="1:4">
      <c r="A29">
        <v>388</v>
      </c>
      <c r="B29" t="s">
        <v>35</v>
      </c>
      <c r="C29" s="1">
        <v>498</v>
      </c>
      <c r="D29" t="s">
        <v>34</v>
      </c>
    </row>
    <row r="30" spans="1:4">
      <c r="A30">
        <v>389</v>
      </c>
      <c r="B30" t="s">
        <v>42</v>
      </c>
      <c r="C30" s="1">
        <v>84</v>
      </c>
      <c r="D30" t="s">
        <v>43</v>
      </c>
    </row>
    <row r="31" spans="1:4">
      <c r="A31">
        <v>390</v>
      </c>
      <c r="B31" t="s">
        <v>24</v>
      </c>
      <c r="C31" s="1">
        <v>539</v>
      </c>
      <c r="D31" t="s">
        <v>22</v>
      </c>
    </row>
    <row r="32" spans="1:4">
      <c r="A32">
        <v>391</v>
      </c>
      <c r="B32" t="s">
        <v>50</v>
      </c>
      <c r="C32" s="1">
        <v>162</v>
      </c>
      <c r="D32" t="s">
        <v>49</v>
      </c>
    </row>
    <row r="33" spans="1:4">
      <c r="A33">
        <v>393</v>
      </c>
      <c r="B33" t="s">
        <v>36</v>
      </c>
      <c r="C33" s="1">
        <v>306</v>
      </c>
      <c r="D33" t="s">
        <v>34</v>
      </c>
    </row>
    <row r="34" spans="1:4">
      <c r="A34">
        <v>394</v>
      </c>
      <c r="B34" t="s">
        <v>10</v>
      </c>
      <c r="C34" s="1">
        <v>600</v>
      </c>
      <c r="D34" s="2" t="s">
        <v>5</v>
      </c>
    </row>
    <row r="35" spans="1:4">
      <c r="A35">
        <v>396</v>
      </c>
      <c r="B35" t="s">
        <v>44</v>
      </c>
      <c r="C35" s="1">
        <v>343</v>
      </c>
      <c r="D35" t="s">
        <v>43</v>
      </c>
    </row>
    <row r="36" spans="1:4">
      <c r="A36">
        <v>397</v>
      </c>
      <c r="B36" t="s">
        <v>33</v>
      </c>
      <c r="C36" s="1">
        <v>66</v>
      </c>
      <c r="D36" t="s">
        <v>34</v>
      </c>
    </row>
    <row r="37" spans="1:4">
      <c r="A37">
        <v>399</v>
      </c>
      <c r="B37" t="s">
        <v>54</v>
      </c>
      <c r="C37" s="1">
        <v>301</v>
      </c>
      <c r="D37" t="s">
        <v>53</v>
      </c>
    </row>
    <row r="38" spans="1:4">
      <c r="A38">
        <v>400</v>
      </c>
      <c r="B38" t="s">
        <v>29</v>
      </c>
      <c r="C38" s="1">
        <v>60</v>
      </c>
      <c r="D38" t="s">
        <v>30</v>
      </c>
    </row>
    <row r="39" spans="1:4">
      <c r="A39">
        <v>401</v>
      </c>
      <c r="B39" t="s">
        <v>51</v>
      </c>
      <c r="C39" s="1">
        <v>502</v>
      </c>
      <c r="D39" t="s">
        <v>49</v>
      </c>
    </row>
    <row r="40" spans="1:4">
      <c r="A40">
        <v>402</v>
      </c>
      <c r="B40" t="s">
        <v>45</v>
      </c>
      <c r="C40" s="1">
        <v>12</v>
      </c>
      <c r="D40" t="s">
        <v>43</v>
      </c>
    </row>
    <row r="41" spans="1:4">
      <c r="A41">
        <v>404</v>
      </c>
      <c r="B41" t="s">
        <v>31</v>
      </c>
      <c r="C41" s="1">
        <v>461</v>
      </c>
      <c r="D41" t="s">
        <v>30</v>
      </c>
    </row>
    <row r="42" spans="1:4">
      <c r="A42" s="2">
        <v>406</v>
      </c>
      <c r="B42" s="2" t="s">
        <v>55</v>
      </c>
      <c r="C42" s="3">
        <v>248</v>
      </c>
      <c r="D42" s="2" t="s">
        <v>53</v>
      </c>
    </row>
    <row r="43" spans="1:4">
      <c r="A43" t="s">
        <v>59</v>
      </c>
      <c r="C43" s="1">
        <f>SUBTOTAL(101,[Prix])</f>
        <v>318.63414634146341</v>
      </c>
    </row>
    <row r="44" spans="1:4">
      <c r="A44" s="2"/>
      <c r="B44" s="7"/>
      <c r="C44" s="3"/>
      <c r="D44" s="2"/>
    </row>
    <row r="45" spans="1:4">
      <c r="C45" s="1"/>
    </row>
    <row r="46" spans="1:4">
      <c r="B46" s="4"/>
    </row>
  </sheetData>
  <conditionalFormatting sqref="B1:B42 B44:B1048576">
    <cfRule type="duplicateValues" dxfId="13" priority="2"/>
  </conditionalFormatting>
  <conditionalFormatting sqref="A1:B42 A44:B1048576">
    <cfRule type="duplicateValues" dxfId="12" priority="1"/>
  </conditionalFormatting>
  <pageMargins left="0.7" right="0.7" top="0.75" bottom="0.75" header="0.3" footer="0.3"/>
  <pageSetup paperSize="9" orientation="portrait" horizontalDpi="100" verticalDpi="100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>
  <dimension ref="A1:D45"/>
  <sheetViews>
    <sheetView workbookViewId="0">
      <selection activeCell="B8" sqref="B8"/>
    </sheetView>
  </sheetViews>
  <sheetFormatPr baseColWidth="10" defaultRowHeight="15"/>
  <cols>
    <col min="1" max="1" width="20.7109375" customWidth="1"/>
    <col min="2" max="2" width="35.85546875" customWidth="1"/>
    <col min="3" max="3" width="10.28515625" customWidth="1"/>
    <col min="4" max="4" width="14.28515625" customWidth="1"/>
  </cols>
  <sheetData>
    <row r="1" spans="1:4">
      <c r="A1" t="s">
        <v>0</v>
      </c>
      <c r="B1" t="s">
        <v>3</v>
      </c>
      <c r="C1" t="s">
        <v>1</v>
      </c>
      <c r="D1" t="s">
        <v>57</v>
      </c>
    </row>
    <row r="2" spans="1:4">
      <c r="A2">
        <v>404</v>
      </c>
      <c r="B2" t="s">
        <v>31</v>
      </c>
      <c r="C2" s="1">
        <v>461</v>
      </c>
      <c r="D2" s="5">
        <f t="shared" ref="D2:D42" si="0">C2*0.9</f>
        <v>414.90000000000003</v>
      </c>
    </row>
    <row r="3" spans="1:4">
      <c r="A3">
        <v>400</v>
      </c>
      <c r="B3" t="s">
        <v>29</v>
      </c>
      <c r="C3" s="1">
        <v>60</v>
      </c>
      <c r="D3" s="5">
        <f t="shared" si="0"/>
        <v>54</v>
      </c>
    </row>
    <row r="4" spans="1:4">
      <c r="A4" s="2">
        <v>386</v>
      </c>
      <c r="B4" s="2" t="s">
        <v>32</v>
      </c>
      <c r="C4" s="3">
        <v>451</v>
      </c>
      <c r="D4" s="5">
        <f t="shared" si="0"/>
        <v>405.90000000000003</v>
      </c>
    </row>
    <row r="5" spans="1:4">
      <c r="A5" s="2">
        <v>356</v>
      </c>
      <c r="B5" s="2" t="s">
        <v>4</v>
      </c>
      <c r="C5" s="3">
        <v>457</v>
      </c>
      <c r="D5" s="5">
        <f t="shared" si="0"/>
        <v>411.3</v>
      </c>
    </row>
    <row r="6" spans="1:4">
      <c r="A6">
        <v>376</v>
      </c>
      <c r="B6" t="s">
        <v>8</v>
      </c>
      <c r="C6" s="1">
        <v>156</v>
      </c>
      <c r="D6" s="5">
        <f t="shared" si="0"/>
        <v>140.4</v>
      </c>
    </row>
    <row r="7" spans="1:4">
      <c r="A7">
        <v>363</v>
      </c>
      <c r="B7" t="s">
        <v>6</v>
      </c>
      <c r="C7" s="1">
        <v>316</v>
      </c>
      <c r="D7" s="5">
        <f t="shared" si="0"/>
        <v>284.40000000000003</v>
      </c>
    </row>
    <row r="8" spans="1:4">
      <c r="A8">
        <v>370</v>
      </c>
      <c r="B8" t="s">
        <v>7</v>
      </c>
      <c r="C8" s="1">
        <v>380</v>
      </c>
      <c r="D8" s="5">
        <f t="shared" si="0"/>
        <v>342</v>
      </c>
    </row>
    <row r="9" spans="1:4">
      <c r="A9">
        <v>394</v>
      </c>
      <c r="B9" t="s">
        <v>10</v>
      </c>
      <c r="C9" s="1">
        <v>600</v>
      </c>
      <c r="D9" s="5">
        <f t="shared" si="0"/>
        <v>540</v>
      </c>
    </row>
    <row r="10" spans="1:4">
      <c r="A10">
        <v>387</v>
      </c>
      <c r="B10" t="s">
        <v>9</v>
      </c>
      <c r="C10" s="1">
        <v>456</v>
      </c>
      <c r="D10" s="5">
        <f t="shared" si="0"/>
        <v>410.40000000000003</v>
      </c>
    </row>
    <row r="11" spans="1:4">
      <c r="A11">
        <v>367</v>
      </c>
      <c r="B11" t="s">
        <v>14</v>
      </c>
      <c r="C11" s="1">
        <v>135</v>
      </c>
      <c r="D11" s="5">
        <f t="shared" si="0"/>
        <v>121.5</v>
      </c>
    </row>
    <row r="12" spans="1:4">
      <c r="A12">
        <v>355</v>
      </c>
      <c r="B12" t="s">
        <v>11</v>
      </c>
      <c r="C12" s="1">
        <v>349</v>
      </c>
      <c r="D12" s="5">
        <f t="shared" si="0"/>
        <v>314.10000000000002</v>
      </c>
    </row>
    <row r="13" spans="1:4">
      <c r="A13">
        <v>359</v>
      </c>
      <c r="B13" t="s">
        <v>12</v>
      </c>
      <c r="C13" s="1">
        <v>208</v>
      </c>
      <c r="D13" s="5">
        <f t="shared" si="0"/>
        <v>187.20000000000002</v>
      </c>
    </row>
    <row r="14" spans="1:4">
      <c r="A14">
        <v>397</v>
      </c>
      <c r="B14" t="s">
        <v>33</v>
      </c>
      <c r="C14" s="1">
        <v>66</v>
      </c>
      <c r="D14" s="5">
        <f t="shared" si="0"/>
        <v>59.4</v>
      </c>
    </row>
    <row r="15" spans="1:4">
      <c r="A15">
        <v>388</v>
      </c>
      <c r="B15" t="s">
        <v>35</v>
      </c>
      <c r="C15" s="1">
        <v>498</v>
      </c>
      <c r="D15" s="5">
        <f t="shared" si="0"/>
        <v>448.2</v>
      </c>
    </row>
    <row r="16" spans="1:4">
      <c r="A16">
        <v>393</v>
      </c>
      <c r="B16" t="s">
        <v>36</v>
      </c>
      <c r="C16" s="1">
        <v>306</v>
      </c>
      <c r="D16" s="5">
        <f t="shared" si="0"/>
        <v>275.40000000000003</v>
      </c>
    </row>
    <row r="17" spans="1:4">
      <c r="A17">
        <v>371</v>
      </c>
      <c r="B17" t="s">
        <v>37</v>
      </c>
      <c r="C17" s="1">
        <v>163</v>
      </c>
      <c r="D17" s="5">
        <f t="shared" si="0"/>
        <v>146.70000000000002</v>
      </c>
    </row>
    <row r="18" spans="1:4">
      <c r="A18">
        <v>402</v>
      </c>
      <c r="B18" t="s">
        <v>45</v>
      </c>
      <c r="C18" s="1">
        <v>12</v>
      </c>
      <c r="D18" s="5">
        <f t="shared" si="0"/>
        <v>10.8</v>
      </c>
    </row>
    <row r="19" spans="1:4">
      <c r="A19">
        <v>396</v>
      </c>
      <c r="B19" t="s">
        <v>44</v>
      </c>
      <c r="C19" s="1">
        <v>343</v>
      </c>
      <c r="D19" s="5">
        <f t="shared" si="0"/>
        <v>308.7</v>
      </c>
    </row>
    <row r="20" spans="1:4">
      <c r="A20">
        <v>389</v>
      </c>
      <c r="B20" t="s">
        <v>42</v>
      </c>
      <c r="C20" s="1">
        <v>84</v>
      </c>
      <c r="D20" s="5">
        <f t="shared" si="0"/>
        <v>75.600000000000009</v>
      </c>
    </row>
    <row r="21" spans="1:4">
      <c r="A21">
        <v>360</v>
      </c>
      <c r="B21" t="s">
        <v>47</v>
      </c>
      <c r="C21" s="1">
        <v>553</v>
      </c>
      <c r="D21" s="5">
        <f t="shared" si="0"/>
        <v>497.7</v>
      </c>
    </row>
    <row r="22" spans="1:4">
      <c r="A22">
        <v>374</v>
      </c>
      <c r="B22" t="s">
        <v>48</v>
      </c>
      <c r="C22" s="1">
        <v>559</v>
      </c>
      <c r="D22" s="5">
        <f t="shared" si="0"/>
        <v>503.1</v>
      </c>
    </row>
    <row r="23" spans="1:4">
      <c r="A23">
        <v>368</v>
      </c>
      <c r="B23" t="s">
        <v>27</v>
      </c>
      <c r="C23" s="1">
        <v>597</v>
      </c>
      <c r="D23" s="5">
        <f t="shared" si="0"/>
        <v>537.30000000000007</v>
      </c>
    </row>
    <row r="24" spans="1:4">
      <c r="A24">
        <v>358</v>
      </c>
      <c r="B24" t="s">
        <v>25</v>
      </c>
      <c r="C24" s="1">
        <v>200</v>
      </c>
      <c r="D24" s="5">
        <f t="shared" si="0"/>
        <v>180</v>
      </c>
    </row>
    <row r="25" spans="1:4">
      <c r="A25">
        <v>377</v>
      </c>
      <c r="B25" t="s">
        <v>28</v>
      </c>
      <c r="C25" s="1">
        <v>352</v>
      </c>
      <c r="D25" s="5">
        <f t="shared" si="0"/>
        <v>316.8</v>
      </c>
    </row>
    <row r="26" spans="1:4">
      <c r="A26">
        <v>391</v>
      </c>
      <c r="B26" t="s">
        <v>50</v>
      </c>
      <c r="C26" s="1">
        <v>162</v>
      </c>
      <c r="D26" s="5">
        <f t="shared" si="0"/>
        <v>145.80000000000001</v>
      </c>
    </row>
    <row r="27" spans="1:4">
      <c r="A27">
        <v>401</v>
      </c>
      <c r="B27" t="s">
        <v>51</v>
      </c>
      <c r="C27" s="1">
        <v>502</v>
      </c>
      <c r="D27" s="5">
        <f t="shared" si="0"/>
        <v>451.8</v>
      </c>
    </row>
    <row r="28" spans="1:4">
      <c r="A28">
        <v>364</v>
      </c>
      <c r="B28" t="s">
        <v>52</v>
      </c>
      <c r="C28" s="1">
        <v>274</v>
      </c>
      <c r="D28" s="5">
        <f t="shared" si="0"/>
        <v>246.6</v>
      </c>
    </row>
    <row r="29" spans="1:4">
      <c r="A29">
        <v>390</v>
      </c>
      <c r="B29" t="s">
        <v>24</v>
      </c>
      <c r="C29" s="1">
        <v>539</v>
      </c>
      <c r="D29" s="5">
        <f t="shared" si="0"/>
        <v>485.1</v>
      </c>
    </row>
    <row r="30" spans="1:4">
      <c r="A30">
        <v>378</v>
      </c>
      <c r="B30" t="s">
        <v>21</v>
      </c>
      <c r="C30" s="1">
        <v>495</v>
      </c>
      <c r="D30" s="5">
        <f t="shared" si="0"/>
        <v>445.5</v>
      </c>
    </row>
    <row r="31" spans="1:4">
      <c r="A31">
        <v>384</v>
      </c>
      <c r="B31" t="s">
        <v>23</v>
      </c>
      <c r="C31" s="1">
        <v>55</v>
      </c>
      <c r="D31" s="5">
        <f t="shared" si="0"/>
        <v>49.5</v>
      </c>
    </row>
    <row r="32" spans="1:4">
      <c r="A32" s="2">
        <v>406</v>
      </c>
      <c r="B32" s="2" t="s">
        <v>55</v>
      </c>
      <c r="C32" s="3">
        <v>248</v>
      </c>
      <c r="D32" s="5">
        <f t="shared" si="0"/>
        <v>223.20000000000002</v>
      </c>
    </row>
    <row r="33" spans="1:4">
      <c r="A33">
        <v>399</v>
      </c>
      <c r="B33" t="s">
        <v>54</v>
      </c>
      <c r="C33" s="1">
        <v>301</v>
      </c>
      <c r="D33" s="5">
        <f t="shared" si="0"/>
        <v>270.90000000000003</v>
      </c>
    </row>
    <row r="34" spans="1:4">
      <c r="A34">
        <v>382</v>
      </c>
      <c r="B34" t="s">
        <v>56</v>
      </c>
      <c r="C34" s="1">
        <v>440</v>
      </c>
      <c r="D34" s="5">
        <f t="shared" si="0"/>
        <v>396</v>
      </c>
    </row>
    <row r="35" spans="1:4">
      <c r="A35">
        <v>379</v>
      </c>
      <c r="B35" t="s">
        <v>20</v>
      </c>
      <c r="C35" s="1">
        <v>80</v>
      </c>
      <c r="D35" s="5">
        <f t="shared" si="0"/>
        <v>72</v>
      </c>
    </row>
    <row r="36" spans="1:4">
      <c r="A36">
        <v>357</v>
      </c>
      <c r="B36" t="s">
        <v>15</v>
      </c>
      <c r="C36" s="1">
        <v>91</v>
      </c>
      <c r="D36" s="5">
        <f t="shared" si="0"/>
        <v>81.900000000000006</v>
      </c>
    </row>
    <row r="37" spans="1:4">
      <c r="A37">
        <v>362</v>
      </c>
      <c r="B37" t="s">
        <v>16</v>
      </c>
      <c r="C37" s="1">
        <v>52</v>
      </c>
      <c r="D37" s="5">
        <f t="shared" si="0"/>
        <v>46.800000000000004</v>
      </c>
    </row>
    <row r="38" spans="1:4">
      <c r="A38">
        <v>373</v>
      </c>
      <c r="B38" t="s">
        <v>19</v>
      </c>
      <c r="C38" s="1">
        <v>52</v>
      </c>
      <c r="D38" s="5">
        <f t="shared" si="0"/>
        <v>46.800000000000004</v>
      </c>
    </row>
    <row r="39" spans="1:4">
      <c r="A39">
        <v>365</v>
      </c>
      <c r="B39" t="s">
        <v>17</v>
      </c>
      <c r="C39" s="1">
        <v>504</v>
      </c>
      <c r="D39" s="5">
        <f t="shared" si="0"/>
        <v>453.6</v>
      </c>
    </row>
    <row r="40" spans="1:4">
      <c r="A40">
        <v>375</v>
      </c>
      <c r="B40" t="s">
        <v>40</v>
      </c>
      <c r="C40" s="1">
        <v>566</v>
      </c>
      <c r="D40" s="5">
        <f t="shared" si="0"/>
        <v>509.40000000000003</v>
      </c>
    </row>
    <row r="41" spans="1:4">
      <c r="A41">
        <v>372</v>
      </c>
      <c r="B41" t="s">
        <v>39</v>
      </c>
      <c r="C41" s="1">
        <v>478</v>
      </c>
      <c r="D41" s="5">
        <f t="shared" si="0"/>
        <v>430.2</v>
      </c>
    </row>
    <row r="42" spans="1:4">
      <c r="A42">
        <v>385</v>
      </c>
      <c r="B42" t="s">
        <v>41</v>
      </c>
      <c r="C42" s="1">
        <v>463</v>
      </c>
      <c r="D42" s="5">
        <f t="shared" si="0"/>
        <v>416.7</v>
      </c>
    </row>
    <row r="45" spans="1:4">
      <c r="B45" s="4"/>
    </row>
  </sheetData>
  <conditionalFormatting sqref="B1:B42 B44:B1048576">
    <cfRule type="duplicateValues" dxfId="21" priority="2"/>
  </conditionalFormatting>
  <conditionalFormatting sqref="A1:C42 A44:C1048576">
    <cfRule type="duplicateValues" dxfId="20" priority="1"/>
  </conditionalFormatting>
  <pageMargins left="0.7" right="0.7" top="0.75" bottom="0.75" header="0.3" footer="0.3"/>
  <pageSetup paperSize="9" orientation="portrait" horizontalDpi="100" verticalDpi="1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>
  <dimension ref="A1:D45"/>
  <sheetViews>
    <sheetView workbookViewId="0">
      <selection activeCell="B8" sqref="B8"/>
    </sheetView>
  </sheetViews>
  <sheetFormatPr baseColWidth="10" defaultRowHeight="15"/>
  <cols>
    <col min="1" max="1" width="20.7109375" customWidth="1"/>
    <col min="2" max="2" width="35.85546875" customWidth="1"/>
    <col min="3" max="3" width="10.28515625" customWidth="1"/>
    <col min="4" max="4" width="14.28515625" customWidth="1"/>
  </cols>
  <sheetData>
    <row r="1" spans="1:4">
      <c r="A1" t="s">
        <v>0</v>
      </c>
      <c r="B1" t="s">
        <v>3</v>
      </c>
      <c r="C1" t="s">
        <v>1</v>
      </c>
      <c r="D1" t="s">
        <v>57</v>
      </c>
    </row>
    <row r="2" spans="1:4">
      <c r="A2">
        <v>404</v>
      </c>
      <c r="B2" t="s">
        <v>31</v>
      </c>
      <c r="C2" s="1">
        <v>461</v>
      </c>
      <c r="D2" s="5">
        <f t="shared" ref="D2:D42" si="0">C2*0.9</f>
        <v>414.90000000000003</v>
      </c>
    </row>
    <row r="3" spans="1:4">
      <c r="A3">
        <v>400</v>
      </c>
      <c r="B3" t="s">
        <v>29</v>
      </c>
      <c r="C3" s="1">
        <v>60</v>
      </c>
      <c r="D3" s="5">
        <f t="shared" si="0"/>
        <v>54</v>
      </c>
    </row>
    <row r="4" spans="1:4">
      <c r="A4" s="2">
        <v>386</v>
      </c>
      <c r="B4" s="2" t="s">
        <v>32</v>
      </c>
      <c r="C4" s="3">
        <v>451</v>
      </c>
      <c r="D4" s="5">
        <f t="shared" si="0"/>
        <v>405.90000000000003</v>
      </c>
    </row>
    <row r="5" spans="1:4">
      <c r="A5" s="2">
        <v>356</v>
      </c>
      <c r="B5" s="2" t="s">
        <v>4</v>
      </c>
      <c r="C5" s="3">
        <v>457</v>
      </c>
      <c r="D5" s="5">
        <f t="shared" si="0"/>
        <v>411.3</v>
      </c>
    </row>
    <row r="6" spans="1:4">
      <c r="A6">
        <v>376</v>
      </c>
      <c r="B6" t="s">
        <v>8</v>
      </c>
      <c r="C6" s="1">
        <v>156</v>
      </c>
      <c r="D6" s="5">
        <f t="shared" si="0"/>
        <v>140.4</v>
      </c>
    </row>
    <row r="7" spans="1:4">
      <c r="A7">
        <v>363</v>
      </c>
      <c r="B7" t="s">
        <v>6</v>
      </c>
      <c r="C7" s="1">
        <v>316</v>
      </c>
      <c r="D7" s="5">
        <f t="shared" si="0"/>
        <v>284.40000000000003</v>
      </c>
    </row>
    <row r="8" spans="1:4">
      <c r="A8">
        <v>370</v>
      </c>
      <c r="B8" t="s">
        <v>7</v>
      </c>
      <c r="C8" s="1">
        <v>380</v>
      </c>
      <c r="D8" s="5">
        <f t="shared" si="0"/>
        <v>342</v>
      </c>
    </row>
    <row r="9" spans="1:4">
      <c r="A9">
        <v>394</v>
      </c>
      <c r="B9" t="s">
        <v>10</v>
      </c>
      <c r="C9" s="1">
        <v>600</v>
      </c>
      <c r="D9" s="5">
        <f t="shared" si="0"/>
        <v>540</v>
      </c>
    </row>
    <row r="10" spans="1:4">
      <c r="A10">
        <v>387</v>
      </c>
      <c r="B10" t="s">
        <v>9</v>
      </c>
      <c r="C10" s="1">
        <v>456</v>
      </c>
      <c r="D10" s="5">
        <f t="shared" si="0"/>
        <v>410.40000000000003</v>
      </c>
    </row>
    <row r="11" spans="1:4">
      <c r="A11">
        <v>367</v>
      </c>
      <c r="B11" t="s">
        <v>14</v>
      </c>
      <c r="C11" s="1">
        <v>135</v>
      </c>
      <c r="D11" s="5">
        <f t="shared" si="0"/>
        <v>121.5</v>
      </c>
    </row>
    <row r="12" spans="1:4">
      <c r="A12">
        <v>355</v>
      </c>
      <c r="B12" t="s">
        <v>11</v>
      </c>
      <c r="C12" s="1">
        <v>349</v>
      </c>
      <c r="D12" s="5">
        <f t="shared" si="0"/>
        <v>314.10000000000002</v>
      </c>
    </row>
    <row r="13" spans="1:4">
      <c r="A13">
        <v>359</v>
      </c>
      <c r="B13" t="s">
        <v>12</v>
      </c>
      <c r="C13" s="1">
        <v>208</v>
      </c>
      <c r="D13" s="5">
        <f t="shared" si="0"/>
        <v>187.20000000000002</v>
      </c>
    </row>
    <row r="14" spans="1:4">
      <c r="A14">
        <v>397</v>
      </c>
      <c r="B14" t="s">
        <v>33</v>
      </c>
      <c r="C14" s="1">
        <v>66</v>
      </c>
      <c r="D14" s="5">
        <f t="shared" si="0"/>
        <v>59.4</v>
      </c>
    </row>
    <row r="15" spans="1:4">
      <c r="A15">
        <v>388</v>
      </c>
      <c r="B15" t="s">
        <v>35</v>
      </c>
      <c r="C15" s="1">
        <v>498</v>
      </c>
      <c r="D15" s="5">
        <f t="shared" si="0"/>
        <v>448.2</v>
      </c>
    </row>
    <row r="16" spans="1:4">
      <c r="A16">
        <v>393</v>
      </c>
      <c r="B16" t="s">
        <v>36</v>
      </c>
      <c r="C16" s="1">
        <v>306</v>
      </c>
      <c r="D16" s="5">
        <f t="shared" si="0"/>
        <v>275.40000000000003</v>
      </c>
    </row>
    <row r="17" spans="1:4">
      <c r="A17">
        <v>371</v>
      </c>
      <c r="B17" t="s">
        <v>37</v>
      </c>
      <c r="C17" s="1">
        <v>163</v>
      </c>
      <c r="D17" s="5">
        <f t="shared" si="0"/>
        <v>146.70000000000002</v>
      </c>
    </row>
    <row r="18" spans="1:4">
      <c r="A18">
        <v>402</v>
      </c>
      <c r="B18" t="s">
        <v>45</v>
      </c>
      <c r="C18" s="1">
        <v>12</v>
      </c>
      <c r="D18" s="5">
        <f t="shared" si="0"/>
        <v>10.8</v>
      </c>
    </row>
    <row r="19" spans="1:4">
      <c r="A19">
        <v>396</v>
      </c>
      <c r="B19" t="s">
        <v>44</v>
      </c>
      <c r="C19" s="1">
        <v>343</v>
      </c>
      <c r="D19" s="5">
        <f t="shared" si="0"/>
        <v>308.7</v>
      </c>
    </row>
    <row r="20" spans="1:4">
      <c r="A20">
        <v>389</v>
      </c>
      <c r="B20" t="s">
        <v>42</v>
      </c>
      <c r="C20" s="1">
        <v>84</v>
      </c>
      <c r="D20" s="5">
        <f t="shared" si="0"/>
        <v>75.600000000000009</v>
      </c>
    </row>
    <row r="21" spans="1:4">
      <c r="A21">
        <v>360</v>
      </c>
      <c r="B21" t="s">
        <v>47</v>
      </c>
      <c r="C21" s="1">
        <v>553</v>
      </c>
      <c r="D21" s="5">
        <f t="shared" si="0"/>
        <v>497.7</v>
      </c>
    </row>
    <row r="22" spans="1:4">
      <c r="A22">
        <v>374</v>
      </c>
      <c r="B22" t="s">
        <v>48</v>
      </c>
      <c r="C22" s="1">
        <v>559</v>
      </c>
      <c r="D22" s="5">
        <f t="shared" si="0"/>
        <v>503.1</v>
      </c>
    </row>
    <row r="23" spans="1:4">
      <c r="A23">
        <v>368</v>
      </c>
      <c r="B23" t="s">
        <v>27</v>
      </c>
      <c r="C23" s="1">
        <v>597</v>
      </c>
      <c r="D23" s="5">
        <f t="shared" si="0"/>
        <v>537.30000000000007</v>
      </c>
    </row>
    <row r="24" spans="1:4">
      <c r="A24">
        <v>358</v>
      </c>
      <c r="B24" t="s">
        <v>25</v>
      </c>
      <c r="C24" s="1">
        <v>200</v>
      </c>
      <c r="D24" s="5">
        <f t="shared" si="0"/>
        <v>180</v>
      </c>
    </row>
    <row r="25" spans="1:4">
      <c r="A25">
        <v>377</v>
      </c>
      <c r="B25" t="s">
        <v>28</v>
      </c>
      <c r="C25" s="1">
        <v>352</v>
      </c>
      <c r="D25" s="5">
        <f t="shared" si="0"/>
        <v>316.8</v>
      </c>
    </row>
    <row r="26" spans="1:4">
      <c r="A26">
        <v>391</v>
      </c>
      <c r="B26" t="s">
        <v>50</v>
      </c>
      <c r="C26" s="1">
        <v>162</v>
      </c>
      <c r="D26" s="5">
        <f t="shared" si="0"/>
        <v>145.80000000000001</v>
      </c>
    </row>
    <row r="27" spans="1:4">
      <c r="A27">
        <v>401</v>
      </c>
      <c r="B27" t="s">
        <v>51</v>
      </c>
      <c r="C27" s="1">
        <v>502</v>
      </c>
      <c r="D27" s="5">
        <f t="shared" si="0"/>
        <v>451.8</v>
      </c>
    </row>
    <row r="28" spans="1:4">
      <c r="A28">
        <v>364</v>
      </c>
      <c r="B28" t="s">
        <v>52</v>
      </c>
      <c r="C28" s="1">
        <v>274</v>
      </c>
      <c r="D28" s="5">
        <f t="shared" si="0"/>
        <v>246.6</v>
      </c>
    </row>
    <row r="29" spans="1:4">
      <c r="A29">
        <v>390</v>
      </c>
      <c r="B29" t="s">
        <v>24</v>
      </c>
      <c r="C29" s="1">
        <v>539</v>
      </c>
      <c r="D29" s="5">
        <f t="shared" si="0"/>
        <v>485.1</v>
      </c>
    </row>
    <row r="30" spans="1:4">
      <c r="A30">
        <v>378</v>
      </c>
      <c r="B30" t="s">
        <v>21</v>
      </c>
      <c r="C30" s="1">
        <v>495</v>
      </c>
      <c r="D30" s="5">
        <f t="shared" si="0"/>
        <v>445.5</v>
      </c>
    </row>
    <row r="31" spans="1:4">
      <c r="A31">
        <v>384</v>
      </c>
      <c r="B31" t="s">
        <v>23</v>
      </c>
      <c r="C31" s="1">
        <v>55</v>
      </c>
      <c r="D31" s="5">
        <f t="shared" si="0"/>
        <v>49.5</v>
      </c>
    </row>
    <row r="32" spans="1:4">
      <c r="A32" s="2">
        <v>406</v>
      </c>
      <c r="B32" s="2" t="s">
        <v>55</v>
      </c>
      <c r="C32" s="3">
        <v>248</v>
      </c>
      <c r="D32" s="5">
        <f t="shared" si="0"/>
        <v>223.20000000000002</v>
      </c>
    </row>
    <row r="33" spans="1:4">
      <c r="A33">
        <v>399</v>
      </c>
      <c r="B33" t="s">
        <v>54</v>
      </c>
      <c r="C33" s="1">
        <v>301</v>
      </c>
      <c r="D33" s="5">
        <f t="shared" si="0"/>
        <v>270.90000000000003</v>
      </c>
    </row>
    <row r="34" spans="1:4">
      <c r="A34">
        <v>382</v>
      </c>
      <c r="B34" t="s">
        <v>56</v>
      </c>
      <c r="C34" s="1">
        <v>440</v>
      </c>
      <c r="D34" s="5">
        <f t="shared" si="0"/>
        <v>396</v>
      </c>
    </row>
    <row r="35" spans="1:4">
      <c r="A35">
        <v>379</v>
      </c>
      <c r="B35" t="s">
        <v>20</v>
      </c>
      <c r="C35" s="1">
        <v>80</v>
      </c>
      <c r="D35" s="5">
        <f t="shared" si="0"/>
        <v>72</v>
      </c>
    </row>
    <row r="36" spans="1:4">
      <c r="A36">
        <v>357</v>
      </c>
      <c r="B36" t="s">
        <v>15</v>
      </c>
      <c r="C36" s="1">
        <v>91</v>
      </c>
      <c r="D36" s="5">
        <f t="shared" si="0"/>
        <v>81.900000000000006</v>
      </c>
    </row>
    <row r="37" spans="1:4">
      <c r="A37">
        <v>362</v>
      </c>
      <c r="B37" t="s">
        <v>16</v>
      </c>
      <c r="C37" s="1">
        <v>52</v>
      </c>
      <c r="D37" s="5">
        <f t="shared" si="0"/>
        <v>46.800000000000004</v>
      </c>
    </row>
    <row r="38" spans="1:4">
      <c r="A38">
        <v>373</v>
      </c>
      <c r="B38" t="s">
        <v>19</v>
      </c>
      <c r="C38" s="1">
        <v>52</v>
      </c>
      <c r="D38" s="5">
        <f t="shared" si="0"/>
        <v>46.800000000000004</v>
      </c>
    </row>
    <row r="39" spans="1:4">
      <c r="A39">
        <v>365</v>
      </c>
      <c r="B39" t="s">
        <v>17</v>
      </c>
      <c r="C39" s="1">
        <v>504</v>
      </c>
      <c r="D39" s="5">
        <f t="shared" si="0"/>
        <v>453.6</v>
      </c>
    </row>
    <row r="40" spans="1:4">
      <c r="A40">
        <v>375</v>
      </c>
      <c r="B40" t="s">
        <v>40</v>
      </c>
      <c r="C40" s="1">
        <v>566</v>
      </c>
      <c r="D40" s="5">
        <f t="shared" si="0"/>
        <v>509.40000000000003</v>
      </c>
    </row>
    <row r="41" spans="1:4">
      <c r="A41">
        <v>372</v>
      </c>
      <c r="B41" t="s">
        <v>39</v>
      </c>
      <c r="C41" s="1">
        <v>478</v>
      </c>
      <c r="D41" s="5">
        <f t="shared" si="0"/>
        <v>430.2</v>
      </c>
    </row>
    <row r="42" spans="1:4">
      <c r="A42">
        <v>385</v>
      </c>
      <c r="B42" t="s">
        <v>41</v>
      </c>
      <c r="C42" s="1">
        <v>463</v>
      </c>
      <c r="D42" s="5">
        <f t="shared" si="0"/>
        <v>416.7</v>
      </c>
    </row>
    <row r="45" spans="1:4">
      <c r="B45" s="4"/>
    </row>
  </sheetData>
  <conditionalFormatting sqref="B1:B42 B44:B1048576">
    <cfRule type="duplicateValues" dxfId="17" priority="2"/>
  </conditionalFormatting>
  <conditionalFormatting sqref="A1:C42 A44:C1048576">
    <cfRule type="duplicateValues" dxfId="16" priority="1"/>
  </conditionalFormatting>
  <pageMargins left="0.7" right="0.7" top="0.75" bottom="0.75" header="0.3" footer="0.3"/>
  <pageSetup paperSize="9" orientation="portrait" horizontalDpi="100" verticalDpi="1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Feuil1</vt:lpstr>
      <vt:lpstr>Feuil2</vt:lpstr>
      <vt:lpstr>Feuil3</vt:lpstr>
      <vt:lpstr>Feuil4</vt:lpstr>
      <vt:lpstr>Feuil5</vt:lpstr>
      <vt:lpstr>Feuil6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2007-02-20T07:57:34Z</dcterms:created>
  <dcterms:modified xsi:type="dcterms:W3CDTF">2007-02-20T17:31:34Z</dcterms:modified>
</cp:coreProperties>
</file>