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495" yWindow="90" windowWidth="7680" windowHeight="8250"/>
  </bookViews>
  <sheets>
    <sheet name="Feuil1" sheetId="1" r:id="rId1"/>
    <sheet name="Feuil2" sheetId="2" r:id="rId2"/>
    <sheet name="Produits" sheetId="3" r:id="rId3"/>
    <sheet name="Bon" sheetId="4" r:id="rId4"/>
  </sheets>
  <definedNames>
    <definedName name="NomsProdetPrix">Produits!$B$2:$C$42</definedName>
    <definedName name="NomsProduits">Produits!$B$2:$B$42</definedName>
  </definedNames>
  <calcPr calcId="124519"/>
  <customWorkbookViews>
    <customWorkbookView name="Nathalie - Affichage personnalisé" guid="{51094406-36BB-4789-8544-7A050D4508A0}" mergeInterval="0" personalView="1" maximized="1" xWindow="1" yWindow="1" windowWidth="1024" windowHeight="547" activeSheetId="2"/>
  </customWorkbookViews>
  <fileRecoveryPr repairLoad="1"/>
</workbook>
</file>

<file path=xl/calcChain.xml><?xml version="1.0" encoding="utf-8"?>
<calcChain xmlns="http://schemas.openxmlformats.org/spreadsheetml/2006/main">
  <c r="C13" i="4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2"/>
  <c r="B5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G5" l="1"/>
  <c r="B9" i="2"/>
  <c r="D308" i="1"/>
  <c r="C308"/>
  <c r="B308"/>
  <c r="D307"/>
  <c r="C307"/>
  <c r="B307"/>
  <c r="D306"/>
  <c r="C306"/>
  <c r="B306"/>
  <c r="D305"/>
  <c r="C305"/>
  <c r="B305"/>
  <c r="D304"/>
  <c r="C304"/>
  <c r="B304"/>
  <c r="D303"/>
  <c r="C303"/>
  <c r="B303"/>
  <c r="D302"/>
  <c r="C302"/>
  <c r="B302"/>
  <c r="D301"/>
  <c r="C301"/>
  <c r="B301"/>
  <c r="D300"/>
  <c r="C300"/>
  <c r="B300"/>
  <c r="D299"/>
  <c r="C299"/>
  <c r="B299"/>
  <c r="D298"/>
  <c r="C298"/>
  <c r="B298"/>
  <c r="D297"/>
  <c r="C297"/>
  <c r="B297"/>
  <c r="D296"/>
  <c r="C296"/>
  <c r="B296"/>
  <c r="D295"/>
  <c r="C295"/>
  <c r="B295"/>
  <c r="D294"/>
  <c r="C294"/>
  <c r="B294"/>
  <c r="D293"/>
  <c r="C293"/>
  <c r="B293"/>
  <c r="D292"/>
  <c r="C292"/>
  <c r="B292"/>
  <c r="D291"/>
  <c r="C291"/>
  <c r="B291"/>
  <c r="D290"/>
  <c r="C290"/>
  <c r="B290"/>
  <c r="D289"/>
  <c r="C289"/>
  <c r="B289"/>
  <c r="D288"/>
  <c r="C288"/>
  <c r="B288"/>
  <c r="D287"/>
  <c r="C287"/>
  <c r="B287"/>
  <c r="D286"/>
  <c r="C286"/>
  <c r="B286"/>
  <c r="D285"/>
  <c r="C285"/>
  <c r="B285"/>
  <c r="D284"/>
  <c r="C284"/>
  <c r="B284"/>
  <c r="D283"/>
  <c r="C283"/>
  <c r="B283"/>
  <c r="D282"/>
  <c r="C282"/>
  <c r="B282"/>
  <c r="D281"/>
  <c r="C281"/>
  <c r="B281"/>
  <c r="D280"/>
  <c r="C280"/>
  <c r="B280"/>
  <c r="D279"/>
  <c r="C279"/>
  <c r="B279"/>
  <c r="D278"/>
  <c r="C278"/>
  <c r="B278"/>
  <c r="D277"/>
  <c r="C277"/>
  <c r="B277"/>
  <c r="D276"/>
  <c r="C276"/>
  <c r="B276"/>
  <c r="D275"/>
  <c r="C275"/>
  <c r="B275"/>
  <c r="D274"/>
  <c r="C274"/>
  <c r="B274"/>
  <c r="D273"/>
  <c r="C273"/>
  <c r="B273"/>
  <c r="D272"/>
  <c r="C272"/>
  <c r="B272"/>
  <c r="D271"/>
  <c r="C271"/>
  <c r="B271"/>
  <c r="D270"/>
  <c r="C270"/>
  <c r="B270"/>
  <c r="D269"/>
  <c r="C269"/>
  <c r="B269"/>
  <c r="D268"/>
  <c r="C268"/>
  <c r="B268"/>
  <c r="D267"/>
  <c r="C267"/>
  <c r="B267"/>
  <c r="D266"/>
  <c r="C266"/>
  <c r="B266"/>
  <c r="D265"/>
  <c r="C265"/>
  <c r="B265"/>
  <c r="D264"/>
  <c r="C264"/>
  <c r="B264"/>
  <c r="D263"/>
  <c r="C263"/>
  <c r="B263"/>
  <c r="D262"/>
  <c r="C262"/>
  <c r="B262"/>
  <c r="D261"/>
  <c r="C261"/>
  <c r="B261"/>
  <c r="D260"/>
  <c r="C260"/>
  <c r="B260"/>
  <c r="D259"/>
  <c r="C259"/>
  <c r="B259"/>
  <c r="D258"/>
  <c r="C258"/>
  <c r="B258"/>
  <c r="D257"/>
  <c r="C257"/>
  <c r="B257"/>
  <c r="D256"/>
  <c r="C256"/>
  <c r="B256"/>
  <c r="D255"/>
  <c r="C255"/>
  <c r="B255"/>
  <c r="D254"/>
  <c r="C254"/>
  <c r="B254"/>
  <c r="D253"/>
  <c r="C253"/>
  <c r="B253"/>
  <c r="D252"/>
  <c r="C252"/>
  <c r="B252"/>
  <c r="D251"/>
  <c r="C251"/>
  <c r="B251"/>
  <c r="D250"/>
  <c r="C250"/>
  <c r="B250"/>
  <c r="D249"/>
  <c r="C249"/>
  <c r="B249"/>
  <c r="D248"/>
  <c r="C248"/>
  <c r="B248"/>
  <c r="D247"/>
  <c r="C247"/>
  <c r="B247"/>
  <c r="D246"/>
  <c r="C246"/>
  <c r="B246"/>
  <c r="D245"/>
  <c r="C245"/>
  <c r="B245"/>
  <c r="D244"/>
  <c r="C244"/>
  <c r="B244"/>
  <c r="D243"/>
  <c r="C243"/>
  <c r="B243"/>
  <c r="D242"/>
  <c r="C242"/>
  <c r="B242"/>
  <c r="D241"/>
  <c r="C241"/>
  <c r="B241"/>
  <c r="D240"/>
  <c r="C240"/>
  <c r="B240"/>
  <c r="D239"/>
  <c r="C239"/>
  <c r="B239"/>
  <c r="D238"/>
  <c r="C238"/>
  <c r="B238"/>
  <c r="D237"/>
  <c r="C237"/>
  <c r="B237"/>
  <c r="D236"/>
  <c r="C236"/>
  <c r="B236"/>
  <c r="D235"/>
  <c r="C235"/>
  <c r="B235"/>
  <c r="D234"/>
  <c r="C234"/>
  <c r="B234"/>
  <c r="D233"/>
  <c r="C233"/>
  <c r="B233"/>
  <c r="D232"/>
  <c r="C232"/>
  <c r="B232"/>
  <c r="D231"/>
  <c r="C231"/>
  <c r="B231"/>
  <c r="D230"/>
  <c r="C230"/>
  <c r="B230"/>
  <c r="D229"/>
  <c r="C229"/>
  <c r="B229"/>
  <c r="D228"/>
  <c r="C228"/>
  <c r="B228"/>
  <c r="D227"/>
  <c r="C227"/>
  <c r="B227"/>
  <c r="D226"/>
  <c r="C226"/>
  <c r="B226"/>
  <c r="D225"/>
  <c r="C225"/>
  <c r="B225"/>
  <c r="D224"/>
  <c r="C224"/>
  <c r="B224"/>
  <c r="D223"/>
  <c r="C223"/>
  <c r="B223"/>
  <c r="D222"/>
  <c r="C222"/>
  <c r="B222"/>
  <c r="D221"/>
  <c r="C221"/>
  <c r="B221"/>
  <c r="D220"/>
  <c r="C220"/>
  <c r="B220"/>
  <c r="D219"/>
  <c r="C219"/>
  <c r="B219"/>
  <c r="D218"/>
  <c r="C218"/>
  <c r="B218"/>
  <c r="D217"/>
  <c r="C217"/>
  <c r="B217"/>
  <c r="D216"/>
  <c r="C216"/>
  <c r="B216"/>
  <c r="D215"/>
  <c r="C215"/>
  <c r="B215"/>
  <c r="D214"/>
  <c r="C214"/>
  <c r="B214"/>
  <c r="D213"/>
  <c r="C213"/>
  <c r="B213"/>
  <c r="D212"/>
  <c r="C212"/>
  <c r="B212"/>
  <c r="D211"/>
  <c r="C211"/>
  <c r="B211"/>
  <c r="D210"/>
  <c r="C210"/>
  <c r="B210"/>
  <c r="D209"/>
  <c r="C209"/>
  <c r="B209"/>
  <c r="D208"/>
  <c r="C208"/>
  <c r="B208"/>
  <c r="D207"/>
  <c r="C207"/>
  <c r="B207"/>
  <c r="D206"/>
  <c r="C206"/>
  <c r="B206"/>
  <c r="D205"/>
  <c r="C205"/>
  <c r="B205"/>
  <c r="D204"/>
  <c r="C204"/>
  <c r="B204"/>
  <c r="D203"/>
  <c r="C203"/>
  <c r="B203"/>
  <c r="D202"/>
  <c r="C202"/>
  <c r="B202"/>
  <c r="D201"/>
  <c r="C201"/>
  <c r="B201"/>
  <c r="D200"/>
  <c r="C200"/>
  <c r="B200"/>
  <c r="D199"/>
  <c r="C199"/>
  <c r="B199"/>
  <c r="D198"/>
  <c r="C198"/>
  <c r="B198"/>
  <c r="D197"/>
  <c r="C197"/>
  <c r="B197"/>
  <c r="D196"/>
  <c r="C196"/>
  <c r="B196"/>
  <c r="D195"/>
  <c r="C195"/>
  <c r="B195"/>
  <c r="D194"/>
  <c r="C194"/>
  <c r="B194"/>
  <c r="D193"/>
  <c r="C193"/>
  <c r="B193"/>
  <c r="D192"/>
  <c r="C192"/>
  <c r="B192"/>
  <c r="D191"/>
  <c r="C191"/>
  <c r="B191"/>
  <c r="D190"/>
  <c r="C190"/>
  <c r="B190"/>
  <c r="D189"/>
  <c r="C189"/>
  <c r="B189"/>
  <c r="D188"/>
  <c r="C188"/>
  <c r="B188"/>
  <c r="D187"/>
  <c r="C187"/>
  <c r="B187"/>
  <c r="D186"/>
  <c r="C186"/>
  <c r="B186"/>
  <c r="D185"/>
  <c r="C185"/>
  <c r="B185"/>
  <c r="D184"/>
  <c r="C184"/>
  <c r="B184"/>
  <c r="D183"/>
  <c r="C183"/>
  <c r="B183"/>
  <c r="D182"/>
  <c r="C182"/>
  <c r="B182"/>
  <c r="D181"/>
  <c r="C181"/>
  <c r="B181"/>
  <c r="D180"/>
  <c r="C180"/>
  <c r="B180"/>
  <c r="D179"/>
  <c r="C179"/>
  <c r="B179"/>
  <c r="D178"/>
  <c r="C178"/>
  <c r="B178"/>
  <c r="D177"/>
  <c r="C177"/>
  <c r="B177"/>
  <c r="D176"/>
  <c r="C176"/>
  <c r="B176"/>
  <c r="D175"/>
  <c r="C175"/>
  <c r="B175"/>
  <c r="D174"/>
  <c r="C174"/>
  <c r="B174"/>
  <c r="D173"/>
  <c r="C173"/>
  <c r="B173"/>
  <c r="D172"/>
  <c r="C172"/>
  <c r="B172"/>
  <c r="D171"/>
  <c r="C171"/>
  <c r="B171"/>
  <c r="D170"/>
  <c r="C170"/>
  <c r="B170"/>
  <c r="D169"/>
  <c r="C169"/>
  <c r="B169"/>
  <c r="D168"/>
  <c r="C168"/>
  <c r="B168"/>
  <c r="D167"/>
  <c r="C167"/>
  <c r="B167"/>
  <c r="D166"/>
  <c r="C166"/>
  <c r="B166"/>
  <c r="D165"/>
  <c r="C165"/>
  <c r="B165"/>
  <c r="D164"/>
  <c r="C164"/>
  <c r="B164"/>
  <c r="D163"/>
  <c r="C163"/>
  <c r="B163"/>
  <c r="D162"/>
  <c r="C162"/>
  <c r="B162"/>
  <c r="D161"/>
  <c r="C161"/>
  <c r="B161"/>
  <c r="D160"/>
  <c r="C160"/>
  <c r="B160"/>
  <c r="D159"/>
  <c r="C159"/>
  <c r="B159"/>
  <c r="D158"/>
  <c r="C158"/>
  <c r="B158"/>
  <c r="D157"/>
  <c r="C157"/>
  <c r="B157"/>
  <c r="D156"/>
  <c r="C156"/>
  <c r="B156"/>
  <c r="D155"/>
  <c r="C155"/>
  <c r="B155"/>
  <c r="D154"/>
  <c r="C154"/>
  <c r="B154"/>
  <c r="D153"/>
  <c r="C153"/>
  <c r="B153"/>
  <c r="D152"/>
  <c r="C152"/>
  <c r="B152"/>
  <c r="D151"/>
  <c r="C151"/>
  <c r="B151"/>
  <c r="D150"/>
  <c r="C150"/>
  <c r="B150"/>
  <c r="D149"/>
  <c r="C149"/>
  <c r="B149"/>
  <c r="D148"/>
  <c r="C148"/>
  <c r="B148"/>
  <c r="D147"/>
  <c r="C147"/>
  <c r="B147"/>
  <c r="D146"/>
  <c r="C146"/>
  <c r="B146"/>
  <c r="D145"/>
  <c r="C145"/>
  <c r="B145"/>
  <c r="D144"/>
  <c r="C144"/>
  <c r="B144"/>
  <c r="D143"/>
  <c r="C143"/>
  <c r="B143"/>
  <c r="D142"/>
  <c r="C142"/>
  <c r="B142"/>
  <c r="D141"/>
  <c r="C141"/>
  <c r="B141"/>
  <c r="D140"/>
  <c r="C140"/>
  <c r="B140"/>
  <c r="D139"/>
  <c r="C139"/>
  <c r="B139"/>
  <c r="D138"/>
  <c r="C138"/>
  <c r="B138"/>
  <c r="D137"/>
  <c r="C137"/>
  <c r="B137"/>
  <c r="D136"/>
  <c r="C136"/>
  <c r="B136"/>
  <c r="D135"/>
  <c r="C135"/>
  <c r="B135"/>
  <c r="D134"/>
  <c r="C134"/>
  <c r="B134"/>
  <c r="D133"/>
  <c r="C133"/>
  <c r="B133"/>
  <c r="D132"/>
  <c r="C132"/>
  <c r="B132"/>
  <c r="D131"/>
  <c r="C131"/>
  <c r="B131"/>
  <c r="D130"/>
  <c r="C130"/>
  <c r="B130"/>
  <c r="D129"/>
  <c r="C129"/>
  <c r="B129"/>
  <c r="D128"/>
  <c r="C128"/>
  <c r="B128"/>
  <c r="D127"/>
  <c r="C127"/>
  <c r="B127"/>
  <c r="D126"/>
  <c r="C126"/>
  <c r="B126"/>
  <c r="D125"/>
  <c r="C125"/>
  <c r="B125"/>
  <c r="D124"/>
  <c r="C124"/>
  <c r="B124"/>
  <c r="D123"/>
  <c r="C123"/>
  <c r="B123"/>
  <c r="D122"/>
  <c r="C122"/>
  <c r="B122"/>
  <c r="D121"/>
  <c r="C121"/>
  <c r="B121"/>
  <c r="D120"/>
  <c r="C120"/>
  <c r="B120"/>
  <c r="D119"/>
  <c r="C119"/>
  <c r="B119"/>
  <c r="D118"/>
  <c r="C118"/>
  <c r="B118"/>
  <c r="D117"/>
  <c r="C117"/>
  <c r="B117"/>
  <c r="D116"/>
  <c r="C116"/>
  <c r="B116"/>
  <c r="D115"/>
  <c r="C115"/>
  <c r="B115"/>
  <c r="D114"/>
  <c r="C114"/>
  <c r="B114"/>
  <c r="D113"/>
  <c r="C113"/>
  <c r="B113"/>
  <c r="D112"/>
  <c r="C112"/>
  <c r="B112"/>
  <c r="D111"/>
  <c r="C111"/>
  <c r="B111"/>
  <c r="D110"/>
  <c r="C110"/>
  <c r="B110"/>
  <c r="D109"/>
  <c r="C109"/>
  <c r="B109"/>
  <c r="D108"/>
  <c r="C108"/>
  <c r="B108"/>
  <c r="D107"/>
  <c r="C107"/>
  <c r="B107"/>
  <c r="D106"/>
  <c r="C106"/>
  <c r="B106"/>
  <c r="D105"/>
  <c r="C105"/>
  <c r="B105"/>
  <c r="D104"/>
  <c r="C104"/>
  <c r="B104"/>
  <c r="D103"/>
  <c r="C103"/>
  <c r="B103"/>
  <c r="D102"/>
  <c r="C102"/>
  <c r="B102"/>
  <c r="D101"/>
  <c r="C101"/>
  <c r="B101"/>
  <c r="D100"/>
  <c r="C100"/>
  <c r="B100"/>
  <c r="D99"/>
  <c r="C99"/>
  <c r="B99"/>
  <c r="D98"/>
  <c r="C98"/>
  <c r="B98"/>
  <c r="D97"/>
  <c r="C97"/>
  <c r="B97"/>
  <c r="D96"/>
  <c r="C96"/>
  <c r="B96"/>
  <c r="D95"/>
  <c r="C95"/>
  <c r="B95"/>
  <c r="D94"/>
  <c r="C94"/>
  <c r="B94"/>
  <c r="D93"/>
  <c r="C93"/>
  <c r="B93"/>
  <c r="D92"/>
  <c r="C92"/>
  <c r="B92"/>
  <c r="D91"/>
  <c r="C91"/>
  <c r="B91"/>
  <c r="D90"/>
  <c r="C90"/>
  <c r="B90"/>
  <c r="D89"/>
  <c r="C89"/>
  <c r="B89"/>
  <c r="D88"/>
  <c r="C88"/>
  <c r="B88"/>
  <c r="D87"/>
  <c r="C87"/>
  <c r="B87"/>
  <c r="D86"/>
  <c r="C86"/>
  <c r="B86"/>
  <c r="D85"/>
  <c r="C85"/>
  <c r="B85"/>
  <c r="D84"/>
  <c r="C84"/>
  <c r="B84"/>
  <c r="D83"/>
  <c r="C83"/>
  <c r="B83"/>
  <c r="D82"/>
  <c r="C82"/>
  <c r="B82"/>
  <c r="D81"/>
  <c r="C81"/>
  <c r="B81"/>
  <c r="D80"/>
  <c r="C80"/>
  <c r="B80"/>
  <c r="D79"/>
  <c r="C79"/>
  <c r="B79"/>
  <c r="D78"/>
  <c r="C78"/>
  <c r="B78"/>
  <c r="D77"/>
  <c r="C77"/>
  <c r="B77"/>
  <c r="D76"/>
  <c r="C76"/>
  <c r="B76"/>
  <c r="D75"/>
  <c r="C75"/>
  <c r="B75"/>
  <c r="D74"/>
  <c r="C74"/>
  <c r="B74"/>
  <c r="D73"/>
  <c r="C73"/>
  <c r="B73"/>
  <c r="D72"/>
  <c r="C72"/>
  <c r="B72"/>
  <c r="D71"/>
  <c r="C71"/>
  <c r="B71"/>
  <c r="D70"/>
  <c r="C70"/>
  <c r="B70"/>
  <c r="D69"/>
  <c r="C69"/>
  <c r="B69"/>
  <c r="D68"/>
  <c r="C68"/>
  <c r="B68"/>
  <c r="D67"/>
  <c r="C67"/>
  <c r="B67"/>
  <c r="D66"/>
  <c r="C66"/>
  <c r="B66"/>
  <c r="D65"/>
  <c r="C65"/>
  <c r="B65"/>
  <c r="D64"/>
  <c r="C64"/>
  <c r="B64"/>
  <c r="D63"/>
  <c r="C63"/>
  <c r="B63"/>
  <c r="D62"/>
  <c r="C62"/>
  <c r="B62"/>
  <c r="D61"/>
  <c r="C61"/>
  <c r="B61"/>
  <c r="D60"/>
  <c r="C60"/>
  <c r="B60"/>
  <c r="D59"/>
  <c r="C59"/>
  <c r="B59"/>
  <c r="D58"/>
  <c r="C58"/>
  <c r="B58"/>
  <c r="D57"/>
  <c r="C57"/>
  <c r="B57"/>
  <c r="D56"/>
  <c r="C56"/>
  <c r="B56"/>
  <c r="D55"/>
  <c r="C55"/>
  <c r="B55"/>
  <c r="D54"/>
  <c r="C54"/>
  <c r="B54"/>
  <c r="D53"/>
  <c r="C53"/>
  <c r="B53"/>
  <c r="D52"/>
  <c r="C52"/>
  <c r="B52"/>
  <c r="D51"/>
  <c r="C51"/>
  <c r="B51"/>
  <c r="D50"/>
  <c r="C50"/>
  <c r="B50"/>
  <c r="D49"/>
  <c r="C49"/>
  <c r="B49"/>
  <c r="D48"/>
  <c r="C48"/>
  <c r="B48"/>
  <c r="D47"/>
  <c r="C47"/>
  <c r="B47"/>
  <c r="D46"/>
  <c r="C46"/>
  <c r="B46"/>
  <c r="D45"/>
  <c r="C45"/>
  <c r="B45"/>
  <c r="D44"/>
  <c r="C44"/>
  <c r="B44"/>
  <c r="D43"/>
  <c r="C43"/>
  <c r="B43"/>
  <c r="D42"/>
  <c r="C42"/>
  <c r="B42"/>
  <c r="D41"/>
  <c r="C41"/>
  <c r="B41"/>
  <c r="D40"/>
  <c r="C40"/>
  <c r="B40"/>
  <c r="D39"/>
  <c r="C39"/>
  <c r="B39"/>
  <c r="D38"/>
  <c r="C38"/>
  <c r="B38"/>
  <c r="D37"/>
  <c r="C37"/>
  <c r="B37"/>
  <c r="D36"/>
  <c r="C36"/>
  <c r="B36"/>
  <c r="D35"/>
  <c r="C35"/>
  <c r="B35"/>
  <c r="D34"/>
  <c r="C34"/>
  <c r="B34"/>
  <c r="D33"/>
  <c r="C33"/>
  <c r="B33"/>
  <c r="D32"/>
  <c r="C32"/>
  <c r="B32"/>
  <c r="D31"/>
  <c r="C31"/>
  <c r="B31"/>
  <c r="D30"/>
  <c r="C30"/>
  <c r="B30"/>
  <c r="D29"/>
  <c r="C29"/>
  <c r="B29"/>
  <c r="D28"/>
  <c r="C28"/>
  <c r="B28"/>
  <c r="D27"/>
  <c r="C27"/>
  <c r="B27"/>
  <c r="D26"/>
  <c r="C26"/>
  <c r="B26"/>
  <c r="D25"/>
  <c r="C25"/>
  <c r="B25"/>
  <c r="D24"/>
  <c r="C24"/>
  <c r="B24"/>
  <c r="D23"/>
  <c r="C23"/>
  <c r="B23"/>
  <c r="D22"/>
  <c r="C22"/>
  <c r="B22"/>
  <c r="D21"/>
  <c r="C21"/>
  <c r="B21"/>
  <c r="D20"/>
  <c r="C20"/>
  <c r="B20"/>
  <c r="D19"/>
  <c r="C19"/>
  <c r="B19"/>
  <c r="D18"/>
  <c r="C18"/>
  <c r="B18"/>
  <c r="D17"/>
  <c r="C17"/>
  <c r="B17"/>
  <c r="D16"/>
  <c r="C16"/>
  <c r="B16"/>
  <c r="D15"/>
  <c r="C15"/>
  <c r="B15"/>
  <c r="D14"/>
  <c r="C14"/>
  <c r="B14"/>
  <c r="D13"/>
  <c r="C13"/>
  <c r="B13"/>
  <c r="D12"/>
  <c r="C12"/>
  <c r="B12"/>
  <c r="D11"/>
  <c r="C11"/>
  <c r="B11"/>
  <c r="D10"/>
  <c r="C10"/>
  <c r="B10"/>
  <c r="D9"/>
  <c r="C9"/>
  <c r="B9"/>
  <c r="D310"/>
  <c r="C310"/>
  <c r="B310"/>
</calcChain>
</file>

<file path=xl/sharedStrings.xml><?xml version="1.0" encoding="utf-8"?>
<sst xmlns="http://schemas.openxmlformats.org/spreadsheetml/2006/main" count="120" uniqueCount="82">
  <si>
    <t>Total:</t>
  </si>
  <si>
    <t>Communications</t>
  </si>
  <si>
    <t>Protection</t>
  </si>
  <si>
    <t>Karen Archer</t>
  </si>
  <si>
    <t>Echéancier d'emprunt</t>
  </si>
  <si>
    <t>Montant emprunté</t>
  </si>
  <si>
    <t>Intérêt</t>
  </si>
  <si>
    <t>Nb de périodes</t>
  </si>
  <si>
    <t>Durée</t>
  </si>
  <si>
    <t>Période</t>
  </si>
  <si>
    <t>Principal</t>
  </si>
  <si>
    <t>Intérêts</t>
  </si>
  <si>
    <t>Mensualité</t>
  </si>
  <si>
    <t>Postes</t>
  </si>
  <si>
    <t>Coûts</t>
  </si>
  <si>
    <t>Tonner</t>
  </si>
  <si>
    <t>Scotch</t>
  </si>
  <si>
    <t>Peinture</t>
  </si>
  <si>
    <t>Transport</t>
  </si>
  <si>
    <t>Gateaux</t>
  </si>
  <si>
    <t>Total budget</t>
  </si>
  <si>
    <t>Maximum</t>
  </si>
  <si>
    <t>Code produit</t>
  </si>
  <si>
    <t>Nom du produit</t>
  </si>
  <si>
    <t>Prix unitaire</t>
  </si>
  <si>
    <t>Catégorie</t>
  </si>
  <si>
    <t>Coursier 2000</t>
  </si>
  <si>
    <t>Voyage</t>
  </si>
  <si>
    <t>Scotch ingérable</t>
  </si>
  <si>
    <t>Autres</t>
  </si>
  <si>
    <t>Véhicule d'échappement (Air)</t>
  </si>
  <si>
    <t>Extracteur</t>
  </si>
  <si>
    <t>Outils</t>
  </si>
  <si>
    <t>Véhicule d'échappement (Eau)</t>
  </si>
  <si>
    <t>Dispositif de communication</t>
  </si>
  <si>
    <t>Stylo persuasif</t>
  </si>
  <si>
    <t>Scotch universel</t>
  </si>
  <si>
    <t>Fournitures</t>
  </si>
  <si>
    <t>Système de réparation universel</t>
  </si>
  <si>
    <t>Flash</t>
  </si>
  <si>
    <t>Trombone réversible</t>
  </si>
  <si>
    <t>Bateau</t>
  </si>
  <si>
    <t>Serviette universelle</t>
  </si>
  <si>
    <t>Crayon universel</t>
  </si>
  <si>
    <t>Lunettes infra rouge</t>
  </si>
  <si>
    <t>Protection pare-balle de poche</t>
  </si>
  <si>
    <t>Sacoche de contrefaçons</t>
  </si>
  <si>
    <t>Leurres</t>
  </si>
  <si>
    <t>Système de navigation</t>
  </si>
  <si>
    <t>Cape d'invisibilité</t>
  </si>
  <si>
    <t>Dispositif d'usurpation d'identité</t>
  </si>
  <si>
    <t>Système de défense ultra violets</t>
  </si>
  <si>
    <t>Prosac chien de garde</t>
  </si>
  <si>
    <t>Kit de survie</t>
  </si>
  <si>
    <t>Peigne télescopique</t>
  </si>
  <si>
    <t>Détecteur de systèmes d'écoute</t>
  </si>
  <si>
    <t>Corde</t>
  </si>
  <si>
    <t>Accompagnateur de cocktail</t>
  </si>
  <si>
    <t>Camoufflage végétal</t>
  </si>
  <si>
    <t>Lentilles de contact</t>
  </si>
  <si>
    <t>Cuillère de télékinésie</t>
  </si>
  <si>
    <t>Timbres au bacon</t>
  </si>
  <si>
    <t>Tissu pare-balle</t>
  </si>
  <si>
    <t>Bandages express</t>
  </si>
  <si>
    <t>Fluide correcteur</t>
  </si>
  <si>
    <t>Dilspositif de résolution de dilemmes</t>
  </si>
  <si>
    <t>Désamorceur de cigare explosif</t>
  </si>
  <si>
    <t>Système de transport de documents</t>
  </si>
  <si>
    <t>Système d'hologrammes</t>
  </si>
  <si>
    <t>Métamorphoseur de moustaches</t>
  </si>
  <si>
    <t>Interprête</t>
  </si>
  <si>
    <t>Montre universelle</t>
  </si>
  <si>
    <t>Prix total</t>
  </si>
  <si>
    <t>(Ces colonnes sont remplies automatiquement)</t>
  </si>
  <si>
    <t>Bon de commande</t>
  </si>
  <si>
    <t>Client</t>
  </si>
  <si>
    <t>Total commande</t>
  </si>
  <si>
    <t>Date</t>
  </si>
  <si>
    <t>N° de commande</t>
  </si>
  <si>
    <t>Commentaire</t>
  </si>
  <si>
    <t>Test de bon de commande</t>
  </si>
  <si>
    <t>Quantité</t>
  </si>
</sst>
</file>

<file path=xl/styles.xml><?xml version="1.0" encoding="utf-8"?>
<styleSheet xmlns="http://schemas.openxmlformats.org/spreadsheetml/2006/main">
  <numFmts count="6">
    <numFmt numFmtId="164" formatCode="&quot;$&quot;#,##0.00_);[Red]\(&quot;$&quot;#,##0.00\)"/>
    <numFmt numFmtId="165" formatCode="&quot;$&quot;#,##0.00"/>
    <numFmt numFmtId="166" formatCode="[$-F800]dddd\,\ mmmm\ dd\,\ yyyy"/>
    <numFmt numFmtId="167" formatCode="_(&quot;$&quot;* #,##0.00_);_(&quot;$&quot;* \(#,##0.00\);_(&quot;$&quot;* &quot;-&quot;??_);_(@_)"/>
    <numFmt numFmtId="168" formatCode="#,##0&quot; €&quot;"/>
    <numFmt numFmtId="169" formatCode="#,##0.00&quot; €&quot;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name val="Calibri"/>
      <family val="2"/>
      <scheme val="minor"/>
    </font>
    <font>
      <b/>
      <i/>
      <sz val="8"/>
      <color indexed="12"/>
      <name val="Calibri"/>
      <family val="2"/>
      <scheme val="minor"/>
    </font>
    <font>
      <b/>
      <sz val="8"/>
      <color indexed="56"/>
      <name val="Calibri"/>
      <family val="2"/>
      <scheme val="minor"/>
    </font>
    <font>
      <u/>
      <sz val="8"/>
      <name val="Calibri"/>
      <family val="2"/>
      <scheme val="minor"/>
    </font>
    <font>
      <b/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1" fillId="0" borderId="0" xfId="1"/>
    <xf numFmtId="4" fontId="3" fillId="0" borderId="0" xfId="1" applyNumberFormat="1" applyFont="1"/>
    <xf numFmtId="4" fontId="4" fillId="0" borderId="0" xfId="1" applyNumberFormat="1" applyFont="1" applyFill="1" applyBorder="1"/>
    <xf numFmtId="167" fontId="1" fillId="0" borderId="0" xfId="1" quotePrefix="1" applyNumberFormat="1" applyFill="1" applyBorder="1"/>
    <xf numFmtId="4" fontId="1" fillId="0" borderId="0" xfId="1" applyNumberFormat="1"/>
    <xf numFmtId="0" fontId="1" fillId="0" borderId="0" xfId="1" applyProtection="1">
      <protection hidden="1"/>
    </xf>
    <xf numFmtId="165" fontId="1" fillId="0" borderId="0" xfId="1" applyNumberFormat="1"/>
    <xf numFmtId="0" fontId="1" fillId="2" borderId="0" xfId="1" applyFill="1" applyAlignment="1">
      <alignment vertical="center"/>
    </xf>
    <xf numFmtId="0" fontId="1" fillId="3" borderId="1" xfId="1" applyFill="1" applyBorder="1" applyAlignment="1">
      <alignment vertical="center"/>
    </xf>
    <xf numFmtId="0" fontId="1" fillId="3" borderId="0" xfId="1" applyFill="1" applyBorder="1" applyAlignment="1">
      <alignment vertical="center"/>
    </xf>
    <xf numFmtId="0" fontId="1" fillId="3" borderId="2" xfId="1" applyFill="1" applyBorder="1" applyAlignment="1">
      <alignment vertical="center"/>
    </xf>
    <xf numFmtId="0" fontId="5" fillId="3" borderId="3" xfId="1" applyFont="1" applyFill="1" applyBorder="1" applyAlignment="1">
      <alignment vertical="center"/>
    </xf>
    <xf numFmtId="164" fontId="1" fillId="3" borderId="4" xfId="1" applyNumberFormat="1" applyFill="1" applyBorder="1" applyAlignment="1">
      <alignment vertical="center"/>
    </xf>
    <xf numFmtId="164" fontId="1" fillId="3" borderId="5" xfId="1" applyNumberFormat="1" applyFill="1" applyBorder="1" applyAlignment="1">
      <alignment vertical="center"/>
    </xf>
    <xf numFmtId="0" fontId="4" fillId="4" borderId="9" xfId="1" applyFont="1" applyFill="1" applyBorder="1" applyAlignment="1">
      <alignment horizontal="center" vertical="center"/>
    </xf>
    <xf numFmtId="0" fontId="1" fillId="5" borderId="14" xfId="1" applyFill="1" applyBorder="1" applyAlignment="1">
      <alignment horizontal="center" vertical="center"/>
    </xf>
    <xf numFmtId="169" fontId="1" fillId="5" borderId="14" xfId="1" applyNumberFormat="1" applyFill="1" applyBorder="1" applyAlignment="1">
      <alignment vertical="center"/>
    </xf>
    <xf numFmtId="0" fontId="1" fillId="5" borderId="12" xfId="1" applyFill="1" applyBorder="1" applyAlignment="1">
      <alignment horizontal="center" vertical="center"/>
    </xf>
    <xf numFmtId="169" fontId="1" fillId="5" borderId="12" xfId="1" applyNumberFormat="1" applyFill="1" applyBorder="1" applyAlignment="1">
      <alignment vertical="center"/>
    </xf>
    <xf numFmtId="0" fontId="1" fillId="5" borderId="13" xfId="1" applyFill="1" applyBorder="1" applyAlignment="1">
      <alignment horizontal="center" vertical="center"/>
    </xf>
    <xf numFmtId="169" fontId="1" fillId="5" borderId="13" xfId="1" applyNumberFormat="1" applyFill="1" applyBorder="1" applyAlignment="1">
      <alignment vertical="center"/>
    </xf>
    <xf numFmtId="168" fontId="1" fillId="0" borderId="14" xfId="1" applyNumberFormat="1" applyFill="1" applyBorder="1" applyAlignment="1" applyProtection="1">
      <alignment horizontal="center" vertical="center"/>
      <protection locked="0"/>
    </xf>
    <xf numFmtId="9" fontId="1" fillId="0" borderId="12" xfId="1" applyNumberFormat="1" applyFill="1" applyBorder="1" applyAlignment="1" applyProtection="1">
      <alignment horizontal="center" vertical="center"/>
      <protection locked="0"/>
    </xf>
    <xf numFmtId="0" fontId="1" fillId="0" borderId="12" xfId="1" applyFill="1" applyBorder="1" applyAlignment="1" applyProtection="1">
      <alignment horizontal="center" vertical="center"/>
      <protection locked="0"/>
    </xf>
    <xf numFmtId="0" fontId="1" fillId="0" borderId="13" xfId="1" applyFill="1" applyBorder="1" applyAlignment="1" applyProtection="1">
      <alignment horizontal="center" vertical="center"/>
      <protection locked="0"/>
    </xf>
    <xf numFmtId="0" fontId="1" fillId="0" borderId="0" xfId="1" applyFill="1" applyAlignment="1">
      <alignment vertical="center"/>
    </xf>
    <xf numFmtId="0" fontId="2" fillId="0" borderId="0" xfId="1" applyFont="1" applyFill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1" fillId="0" borderId="0" xfId="1" applyAlignment="1">
      <alignment vertical="center"/>
    </xf>
    <xf numFmtId="165" fontId="1" fillId="0" borderId="0" xfId="1" applyNumberFormat="1" applyAlignment="1">
      <alignment vertical="center"/>
    </xf>
    <xf numFmtId="169" fontId="5" fillId="0" borderId="0" xfId="1" applyNumberFormat="1" applyFont="1" applyAlignment="1">
      <alignment vertical="center"/>
    </xf>
    <xf numFmtId="0" fontId="4" fillId="4" borderId="8" xfId="1" applyFont="1" applyFill="1" applyBorder="1" applyAlignment="1">
      <alignment horizontal="center" vertical="center"/>
    </xf>
    <xf numFmtId="165" fontId="4" fillId="4" borderId="9" xfId="1" applyNumberFormat="1" applyFont="1" applyFill="1" applyBorder="1" applyAlignment="1">
      <alignment horizontal="center" vertical="center"/>
    </xf>
    <xf numFmtId="169" fontId="1" fillId="5" borderId="12" xfId="1" applyNumberFormat="1" applyFont="1" applyFill="1" applyBorder="1" applyAlignment="1">
      <alignment vertical="center"/>
    </xf>
    <xf numFmtId="169" fontId="1" fillId="5" borderId="13" xfId="1" applyNumberFormat="1" applyFont="1" applyFill="1" applyBorder="1" applyAlignment="1">
      <alignment vertical="center"/>
    </xf>
    <xf numFmtId="0" fontId="4" fillId="6" borderId="0" xfId="1" applyFont="1" applyFill="1" applyAlignment="1">
      <alignment vertical="center"/>
    </xf>
    <xf numFmtId="169" fontId="5" fillId="6" borderId="0" xfId="1" applyNumberFormat="1" applyFont="1" applyFill="1" applyAlignment="1">
      <alignment vertical="center"/>
    </xf>
    <xf numFmtId="0" fontId="1" fillId="5" borderId="6" xfId="1" applyFill="1" applyBorder="1" applyAlignment="1">
      <alignment horizontal="right" vertical="center"/>
    </xf>
    <xf numFmtId="0" fontId="1" fillId="5" borderId="7" xfId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center" vertical="center" wrapText="1"/>
    </xf>
    <xf numFmtId="165" fontId="7" fillId="4" borderId="1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9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Fill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4" fontId="11" fillId="0" borderId="0" xfId="0" applyNumberFormat="1" applyFont="1" applyFill="1" applyAlignment="1" applyProtection="1">
      <alignment vertical="center"/>
      <protection hidden="1"/>
    </xf>
    <xf numFmtId="4" fontId="12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/>
    </xf>
    <xf numFmtId="4" fontId="12" fillId="0" borderId="0" xfId="0" applyNumberFormat="1" applyFont="1" applyFill="1" applyBorder="1" applyAlignment="1" applyProtection="1">
      <alignment horizontal="left" vertical="center"/>
      <protection hidden="1"/>
    </xf>
    <xf numFmtId="0" fontId="8" fillId="0" borderId="0" xfId="0" applyFont="1" applyBorder="1" applyAlignment="1">
      <alignment vertical="center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14" fillId="7" borderId="8" xfId="0" applyFont="1" applyFill="1" applyBorder="1" applyAlignment="1" applyProtection="1">
      <alignment horizontal="right" vertical="center"/>
      <protection hidden="1"/>
    </xf>
    <xf numFmtId="0" fontId="14" fillId="6" borderId="0" xfId="0" applyFont="1" applyFill="1" applyBorder="1" applyAlignment="1">
      <alignment horizontal="center" vertical="center"/>
    </xf>
    <xf numFmtId="14" fontId="15" fillId="0" borderId="0" xfId="0" applyNumberFormat="1" applyFont="1" applyFill="1" applyBorder="1" applyAlignment="1" applyProtection="1">
      <alignment horizontal="left" vertical="center"/>
      <protection hidden="1"/>
    </xf>
    <xf numFmtId="14" fontId="11" fillId="0" borderId="0" xfId="0" applyNumberFormat="1" applyFont="1" applyFill="1" applyBorder="1" applyAlignment="1" applyProtection="1">
      <alignment horizontal="right" vertical="center"/>
      <protection hidden="1"/>
    </xf>
    <xf numFmtId="169" fontId="7" fillId="6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right" vertical="center"/>
      <protection hidden="1"/>
    </xf>
    <xf numFmtId="0" fontId="17" fillId="0" borderId="0" xfId="0" applyFont="1" applyFill="1" applyAlignment="1" applyProtection="1">
      <alignment vertical="center"/>
      <protection hidden="1"/>
    </xf>
    <xf numFmtId="4" fontId="18" fillId="0" borderId="0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9" xfId="0" applyFont="1" applyBorder="1" applyAlignment="1">
      <alignment horizontal="center" vertical="center"/>
    </xf>
    <xf numFmtId="0" fontId="8" fillId="2" borderId="9" xfId="0" applyFont="1" applyFill="1" applyBorder="1" applyAlignment="1">
      <alignment vertical="center"/>
    </xf>
    <xf numFmtId="169" fontId="8" fillId="2" borderId="9" xfId="0" applyNumberFormat="1" applyFont="1" applyFill="1" applyBorder="1" applyAlignment="1">
      <alignment vertical="center"/>
    </xf>
    <xf numFmtId="169" fontId="8" fillId="2" borderId="9" xfId="0" quotePrefix="1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 applyProtection="1">
      <alignment horizontal="left" vertical="center"/>
      <protection hidden="1"/>
    </xf>
    <xf numFmtId="49" fontId="7" fillId="5" borderId="10" xfId="0" applyNumberFormat="1" applyFont="1" applyFill="1" applyBorder="1" applyAlignment="1" applyProtection="1">
      <alignment horizontal="left" vertical="center"/>
      <protection hidden="1"/>
    </xf>
    <xf numFmtId="49" fontId="7" fillId="5" borderId="11" xfId="0" applyNumberFormat="1" applyFont="1" applyFill="1" applyBorder="1" applyAlignment="1" applyProtection="1">
      <alignment horizontal="left" vertical="center"/>
      <protection hidden="1"/>
    </xf>
    <xf numFmtId="166" fontId="7" fillId="5" borderId="8" xfId="0" applyNumberFormat="1" applyFont="1" applyFill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49" fontId="11" fillId="5" borderId="8" xfId="0" applyNumberFormat="1" applyFont="1" applyFill="1" applyBorder="1" applyAlignment="1" applyProtection="1">
      <alignment horizontal="left" vertic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10"/>
  <sheetViews>
    <sheetView showGridLines="0" tabSelected="1" workbookViewId="0">
      <pane ySplit="8" topLeftCell="A9" activePane="bottomLeft" state="frozenSplit"/>
      <selection pane="bottomLeft"/>
    </sheetView>
  </sheetViews>
  <sheetFormatPr baseColWidth="10" defaultColWidth="9.140625" defaultRowHeight="12.75"/>
  <cols>
    <col min="1" max="1" width="18.140625" style="8" customWidth="1"/>
    <col min="2" max="2" width="13.42578125" style="8" customWidth="1"/>
    <col min="3" max="3" width="14.28515625" style="8" customWidth="1"/>
    <col min="4" max="4" width="15" style="8" customWidth="1"/>
    <col min="5" max="16384" width="9.140625" style="26"/>
  </cols>
  <sheetData>
    <row r="1" spans="1:4" ht="18.75">
      <c r="A1" s="27" t="s">
        <v>4</v>
      </c>
      <c r="B1" s="26"/>
      <c r="C1" s="26"/>
      <c r="D1" s="26"/>
    </row>
    <row r="2" spans="1:4" ht="4.5" customHeight="1">
      <c r="A2" s="26"/>
      <c r="B2" s="26"/>
      <c r="C2" s="26"/>
      <c r="D2" s="26"/>
    </row>
    <row r="3" spans="1:4">
      <c r="A3" s="28" t="s">
        <v>5</v>
      </c>
      <c r="B3" s="22">
        <v>300000</v>
      </c>
      <c r="C3" s="26"/>
      <c r="D3" s="26"/>
    </row>
    <row r="4" spans="1:4">
      <c r="A4" s="28" t="s">
        <v>6</v>
      </c>
      <c r="B4" s="23">
        <v>0.06</v>
      </c>
      <c r="C4" s="26"/>
      <c r="D4" s="26"/>
    </row>
    <row r="5" spans="1:4">
      <c r="A5" s="28" t="s">
        <v>8</v>
      </c>
      <c r="B5" s="24">
        <v>25</v>
      </c>
      <c r="C5" s="26"/>
      <c r="D5" s="26"/>
    </row>
    <row r="6" spans="1:4">
      <c r="A6" s="28" t="s">
        <v>7</v>
      </c>
      <c r="B6" s="25">
        <v>300</v>
      </c>
      <c r="C6" s="26"/>
      <c r="D6" s="26"/>
    </row>
    <row r="7" spans="1:4" ht="5.25" customHeight="1">
      <c r="A7" s="26"/>
      <c r="B7" s="26"/>
      <c r="C7" s="26"/>
      <c r="D7" s="26"/>
    </row>
    <row r="8" spans="1:4" ht="16.5" customHeight="1">
      <c r="A8" s="15" t="s">
        <v>9</v>
      </c>
      <c r="B8" s="15" t="s">
        <v>12</v>
      </c>
      <c r="C8" s="15" t="s">
        <v>11</v>
      </c>
      <c r="D8" s="15" t="s">
        <v>10</v>
      </c>
    </row>
    <row r="9" spans="1:4">
      <c r="A9" s="16">
        <v>1</v>
      </c>
      <c r="B9" s="17">
        <f>PMT((1+$B$4)^(1/12)-1,$B$6,-$B$3)</f>
        <v>1903.8625322954179</v>
      </c>
      <c r="C9" s="17">
        <f>IPMT((1+$B$4)^(1/12)-1,$A9,$B$6,-$B$3)</f>
        <v>1460.2651696029145</v>
      </c>
      <c r="D9" s="17">
        <f>PPMT((1+$B$4)^(1/12)-1,$A9,$B$6,-$B$3)</f>
        <v>443.59736269250334</v>
      </c>
    </row>
    <row r="10" spans="1:4">
      <c r="A10" s="18">
        <v>2</v>
      </c>
      <c r="B10" s="19">
        <f t="shared" ref="B10:B73" si="0">PMT((1+$B$4)^(1/12)-1,$B$6,-$B$3)</f>
        <v>1903.8625322954179</v>
      </c>
      <c r="C10" s="19">
        <f t="shared" ref="C10:C73" si="1">IPMT((1+$B$4)^(1/12)-1,$A10,$B$6,-$B$3)</f>
        <v>1458.105937009356</v>
      </c>
      <c r="D10" s="19">
        <f t="shared" ref="D10:D73" si="2">PPMT((1+$B$4)^(1/12)-1,$A10,$B$6,-$B$3)</f>
        <v>445.75659528606184</v>
      </c>
    </row>
    <row r="11" spans="1:4">
      <c r="A11" s="18">
        <v>3</v>
      </c>
      <c r="B11" s="19">
        <f t="shared" si="0"/>
        <v>1903.8625322954179</v>
      </c>
      <c r="C11" s="19">
        <f t="shared" si="1"/>
        <v>1455.9361942419659</v>
      </c>
      <c r="D11" s="19">
        <f t="shared" si="2"/>
        <v>447.9263380534519</v>
      </c>
    </row>
    <row r="12" spans="1:4">
      <c r="A12" s="18">
        <v>4</v>
      </c>
      <c r="B12" s="19">
        <f t="shared" si="0"/>
        <v>1903.8625322954179</v>
      </c>
      <c r="C12" s="19">
        <f t="shared" si="1"/>
        <v>1453.7558901419418</v>
      </c>
      <c r="D12" s="19">
        <f t="shared" si="2"/>
        <v>450.10664215347606</v>
      </c>
    </row>
    <row r="13" spans="1:4">
      <c r="A13" s="18">
        <v>5</v>
      </c>
      <c r="B13" s="19">
        <f t="shared" si="0"/>
        <v>1903.8625322954179</v>
      </c>
      <c r="C13" s="19">
        <f t="shared" si="1"/>
        <v>1451.5649733014629</v>
      </c>
      <c r="D13" s="19">
        <f t="shared" si="2"/>
        <v>452.29755899395491</v>
      </c>
    </row>
    <row r="14" spans="1:4">
      <c r="A14" s="18">
        <v>6</v>
      </c>
      <c r="B14" s="19">
        <f t="shared" si="0"/>
        <v>1903.8625322954179</v>
      </c>
      <c r="C14" s="19">
        <f t="shared" si="1"/>
        <v>1449.3633920624789</v>
      </c>
      <c r="D14" s="19">
        <f t="shared" si="2"/>
        <v>454.499140232939</v>
      </c>
    </row>
    <row r="15" spans="1:4">
      <c r="A15" s="18">
        <v>7</v>
      </c>
      <c r="B15" s="19">
        <f t="shared" si="0"/>
        <v>1903.8625322954179</v>
      </c>
      <c r="C15" s="19">
        <f t="shared" si="1"/>
        <v>1447.1510945154898</v>
      </c>
      <c r="D15" s="19">
        <f t="shared" si="2"/>
        <v>456.71143777992802</v>
      </c>
    </row>
    <row r="16" spans="1:4">
      <c r="A16" s="18">
        <v>8</v>
      </c>
      <c r="B16" s="19">
        <f t="shared" si="0"/>
        <v>1903.8625322954179</v>
      </c>
      <c r="C16" s="19">
        <f t="shared" si="1"/>
        <v>1444.9280284983256</v>
      </c>
      <c r="D16" s="19">
        <f t="shared" si="2"/>
        <v>458.93450379709225</v>
      </c>
    </row>
    <row r="17" spans="1:4">
      <c r="A17" s="18">
        <v>9</v>
      </c>
      <c r="B17" s="19">
        <f t="shared" si="0"/>
        <v>1903.8625322954179</v>
      </c>
      <c r="C17" s="19">
        <f t="shared" si="1"/>
        <v>1442.6941415949125</v>
      </c>
      <c r="D17" s="19">
        <f t="shared" si="2"/>
        <v>461.16839070050537</v>
      </c>
    </row>
    <row r="18" spans="1:4">
      <c r="A18" s="18">
        <v>10</v>
      </c>
      <c r="B18" s="19">
        <f t="shared" si="0"/>
        <v>1903.8625322954179</v>
      </c>
      <c r="C18" s="19">
        <f t="shared" si="1"/>
        <v>1440.4493811340399</v>
      </c>
      <c r="D18" s="19">
        <f t="shared" si="2"/>
        <v>463.41315116137798</v>
      </c>
    </row>
    <row r="19" spans="1:4">
      <c r="A19" s="18">
        <v>11</v>
      </c>
      <c r="B19" s="19">
        <f t="shared" si="0"/>
        <v>1903.8625322954179</v>
      </c>
      <c r="C19" s="19">
        <f t="shared" si="1"/>
        <v>1438.1936941881168</v>
      </c>
      <c r="D19" s="19">
        <f t="shared" si="2"/>
        <v>465.6688381073011</v>
      </c>
    </row>
    <row r="20" spans="1:4">
      <c r="A20" s="18">
        <v>12</v>
      </c>
      <c r="B20" s="19">
        <f t="shared" si="0"/>
        <v>1903.8625322954179</v>
      </c>
      <c r="C20" s="19">
        <f t="shared" si="1"/>
        <v>1435.9270275719248</v>
      </c>
      <c r="D20" s="19">
        <f t="shared" si="2"/>
        <v>467.93550472349307</v>
      </c>
    </row>
    <row r="21" spans="1:4">
      <c r="A21" s="18">
        <v>13</v>
      </c>
      <c r="B21" s="19">
        <f t="shared" si="0"/>
        <v>1903.8625322954179</v>
      </c>
      <c r="C21" s="19">
        <f t="shared" si="1"/>
        <v>1433.6493278413641</v>
      </c>
      <c r="D21" s="19">
        <f t="shared" si="2"/>
        <v>470.21320445405377</v>
      </c>
    </row>
    <row r="22" spans="1:4">
      <c r="A22" s="18">
        <v>14</v>
      </c>
      <c r="B22" s="19">
        <f t="shared" si="0"/>
        <v>1903.8625322954179</v>
      </c>
      <c r="C22" s="19">
        <f t="shared" si="1"/>
        <v>1431.360541292192</v>
      </c>
      <c r="D22" s="19">
        <f t="shared" si="2"/>
        <v>472.50199100322584</v>
      </c>
    </row>
    <row r="23" spans="1:4">
      <c r="A23" s="18">
        <v>15</v>
      </c>
      <c r="B23" s="19">
        <f t="shared" si="0"/>
        <v>1903.8625322954179</v>
      </c>
      <c r="C23" s="19">
        <f t="shared" si="1"/>
        <v>1429.0606139587585</v>
      </c>
      <c r="D23" s="19">
        <f t="shared" si="2"/>
        <v>474.80191833665936</v>
      </c>
    </row>
    <row r="24" spans="1:4">
      <c r="A24" s="18">
        <v>16</v>
      </c>
      <c r="B24" s="19">
        <f t="shared" si="0"/>
        <v>1903.8625322954179</v>
      </c>
      <c r="C24" s="19">
        <f t="shared" si="1"/>
        <v>1426.7494916127328</v>
      </c>
      <c r="D24" s="19">
        <f t="shared" si="2"/>
        <v>477.1130406826851</v>
      </c>
    </row>
    <row r="25" spans="1:4">
      <c r="A25" s="18">
        <v>17</v>
      </c>
      <c r="B25" s="19">
        <f t="shared" si="0"/>
        <v>1903.8625322954179</v>
      </c>
      <c r="C25" s="19">
        <f t="shared" si="1"/>
        <v>1424.4271197618252</v>
      </c>
      <c r="D25" s="19">
        <f t="shared" si="2"/>
        <v>479.43541253359263</v>
      </c>
    </row>
    <row r="26" spans="1:4">
      <c r="A26" s="18">
        <v>18</v>
      </c>
      <c r="B26" s="19">
        <f t="shared" si="0"/>
        <v>1903.8625322954179</v>
      </c>
      <c r="C26" s="19">
        <f t="shared" si="1"/>
        <v>1422.0934436485018</v>
      </c>
      <c r="D26" s="19">
        <f t="shared" si="2"/>
        <v>481.76908864691609</v>
      </c>
    </row>
    <row r="27" spans="1:4">
      <c r="A27" s="18">
        <v>19</v>
      </c>
      <c r="B27" s="19">
        <f t="shared" si="0"/>
        <v>1903.8625322954179</v>
      </c>
      <c r="C27" s="19">
        <f t="shared" si="1"/>
        <v>1419.7484082486937</v>
      </c>
      <c r="D27" s="19">
        <f t="shared" si="2"/>
        <v>484.1141240467241</v>
      </c>
    </row>
    <row r="28" spans="1:4">
      <c r="A28" s="18">
        <v>20</v>
      </c>
      <c r="B28" s="19">
        <f t="shared" si="0"/>
        <v>1903.8625322954179</v>
      </c>
      <c r="C28" s="19">
        <f t="shared" si="1"/>
        <v>1417.3919582704996</v>
      </c>
      <c r="D28" s="19">
        <f t="shared" si="2"/>
        <v>486.47057402491828</v>
      </c>
    </row>
    <row r="29" spans="1:4">
      <c r="A29" s="18">
        <v>21</v>
      </c>
      <c r="B29" s="19">
        <f t="shared" si="0"/>
        <v>1903.8625322954179</v>
      </c>
      <c r="C29" s="19">
        <f t="shared" si="1"/>
        <v>1415.0240381528818</v>
      </c>
      <c r="D29" s="19">
        <f t="shared" si="2"/>
        <v>488.83849414253609</v>
      </c>
    </row>
    <row r="30" spans="1:4">
      <c r="A30" s="18">
        <v>22</v>
      </c>
      <c r="B30" s="19">
        <f t="shared" si="0"/>
        <v>1903.8625322954179</v>
      </c>
      <c r="C30" s="19">
        <f t="shared" si="1"/>
        <v>1412.6445920643569</v>
      </c>
      <c r="D30" s="19">
        <f t="shared" si="2"/>
        <v>491.21794023106099</v>
      </c>
    </row>
    <row r="31" spans="1:4">
      <c r="A31" s="18">
        <v>23</v>
      </c>
      <c r="B31" s="19">
        <f t="shared" si="0"/>
        <v>1903.8625322954179</v>
      </c>
      <c r="C31" s="19">
        <f t="shared" si="1"/>
        <v>1410.2535639016785</v>
      </c>
      <c r="D31" s="19">
        <f t="shared" si="2"/>
        <v>493.60896839373936</v>
      </c>
    </row>
    <row r="32" spans="1:4">
      <c r="A32" s="18">
        <v>24</v>
      </c>
      <c r="B32" s="19">
        <f t="shared" si="0"/>
        <v>1903.8625322954179</v>
      </c>
      <c r="C32" s="19">
        <f t="shared" si="1"/>
        <v>1407.8508972885152</v>
      </c>
      <c r="D32" s="19">
        <f t="shared" si="2"/>
        <v>496.01163500690268</v>
      </c>
    </row>
    <row r="33" spans="1:4">
      <c r="A33" s="18">
        <v>25</v>
      </c>
      <c r="B33" s="19">
        <f t="shared" si="0"/>
        <v>1903.8625322954179</v>
      </c>
      <c r="C33" s="19">
        <f t="shared" si="1"/>
        <v>1405.4365355741206</v>
      </c>
      <c r="D33" s="19">
        <f t="shared" si="2"/>
        <v>498.42599672129722</v>
      </c>
    </row>
    <row r="34" spans="1:4">
      <c r="A34" s="18">
        <v>26</v>
      </c>
      <c r="B34" s="19">
        <f t="shared" si="0"/>
        <v>1903.8625322954179</v>
      </c>
      <c r="C34" s="19">
        <f t="shared" si="1"/>
        <v>1403.010421831998</v>
      </c>
      <c r="D34" s="19">
        <f t="shared" si="2"/>
        <v>500.85211046341988</v>
      </c>
    </row>
    <row r="35" spans="1:4">
      <c r="A35" s="18">
        <v>27</v>
      </c>
      <c r="B35" s="19">
        <f t="shared" si="0"/>
        <v>1903.8625322954179</v>
      </c>
      <c r="C35" s="19">
        <f t="shared" si="1"/>
        <v>1400.5724988585584</v>
      </c>
      <c r="D35" s="19">
        <f t="shared" si="2"/>
        <v>503.2900334368594</v>
      </c>
    </row>
    <row r="36" spans="1:4">
      <c r="A36" s="18">
        <v>28</v>
      </c>
      <c r="B36" s="19">
        <f t="shared" si="0"/>
        <v>1903.8625322954179</v>
      </c>
      <c r="C36" s="19">
        <f t="shared" si="1"/>
        <v>1398.1227091717715</v>
      </c>
      <c r="D36" s="19">
        <f t="shared" si="2"/>
        <v>505.73982312364637</v>
      </c>
    </row>
    <row r="37" spans="1:4">
      <c r="A37" s="18">
        <v>29</v>
      </c>
      <c r="B37" s="19">
        <f t="shared" si="0"/>
        <v>1903.8625322954179</v>
      </c>
      <c r="C37" s="19">
        <f t="shared" si="1"/>
        <v>1395.6609950098093</v>
      </c>
      <c r="D37" s="19">
        <f t="shared" si="2"/>
        <v>508.20153728560854</v>
      </c>
    </row>
    <row r="38" spans="1:4">
      <c r="A38" s="18">
        <v>30</v>
      </c>
      <c r="B38" s="19">
        <f t="shared" si="0"/>
        <v>1903.8625322954179</v>
      </c>
      <c r="C38" s="19">
        <f t="shared" si="1"/>
        <v>1393.1872983296867</v>
      </c>
      <c r="D38" s="19">
        <f t="shared" si="2"/>
        <v>510.67523396573119</v>
      </c>
    </row>
    <row r="39" spans="1:4">
      <c r="A39" s="18">
        <v>31</v>
      </c>
      <c r="B39" s="19">
        <f t="shared" si="0"/>
        <v>1903.8625322954179</v>
      </c>
      <c r="C39" s="19">
        <f t="shared" si="1"/>
        <v>1390.70156080589</v>
      </c>
      <c r="D39" s="19">
        <f t="shared" si="2"/>
        <v>513.16097148952781</v>
      </c>
    </row>
    <row r="40" spans="1:4">
      <c r="A40" s="18">
        <v>32</v>
      </c>
      <c r="B40" s="19">
        <f t="shared" si="0"/>
        <v>1903.8625322954179</v>
      </c>
      <c r="C40" s="19">
        <f t="shared" si="1"/>
        <v>1388.203723829004</v>
      </c>
      <c r="D40" s="19">
        <f t="shared" si="2"/>
        <v>515.6588084664138</v>
      </c>
    </row>
    <row r="41" spans="1:4">
      <c r="A41" s="18">
        <v>33</v>
      </c>
      <c r="B41" s="19">
        <f t="shared" si="0"/>
        <v>1903.8625322954179</v>
      </c>
      <c r="C41" s="19">
        <f t="shared" si="1"/>
        <v>1385.6937285043293</v>
      </c>
      <c r="D41" s="19">
        <f t="shared" si="2"/>
        <v>518.16880379108852</v>
      </c>
    </row>
    <row r="42" spans="1:4">
      <c r="A42" s="18">
        <v>34</v>
      </c>
      <c r="B42" s="19">
        <f t="shared" si="0"/>
        <v>1903.8625322954179</v>
      </c>
      <c r="C42" s="19">
        <f t="shared" si="1"/>
        <v>1383.1715156504929</v>
      </c>
      <c r="D42" s="19">
        <f t="shared" si="2"/>
        <v>520.69101664492496</v>
      </c>
    </row>
    <row r="43" spans="1:4">
      <c r="A43" s="18">
        <v>35</v>
      </c>
      <c r="B43" s="19">
        <f t="shared" si="0"/>
        <v>1903.8625322954179</v>
      </c>
      <c r="C43" s="19">
        <f t="shared" si="1"/>
        <v>1380.6370257980536</v>
      </c>
      <c r="D43" s="19">
        <f t="shared" si="2"/>
        <v>523.22550649736422</v>
      </c>
    </row>
    <row r="44" spans="1:4">
      <c r="A44" s="18">
        <v>36</v>
      </c>
      <c r="B44" s="19">
        <f t="shared" si="0"/>
        <v>1903.8625322954179</v>
      </c>
      <c r="C44" s="19">
        <f t="shared" si="1"/>
        <v>1378.0901991881008</v>
      </c>
      <c r="D44" s="19">
        <f t="shared" si="2"/>
        <v>525.77233310731708</v>
      </c>
    </row>
    <row r="45" spans="1:4">
      <c r="A45" s="18">
        <v>37</v>
      </c>
      <c r="B45" s="19">
        <f t="shared" si="0"/>
        <v>1903.8625322954179</v>
      </c>
      <c r="C45" s="19">
        <f t="shared" si="1"/>
        <v>1375.5309757708424</v>
      </c>
      <c r="D45" s="19">
        <f t="shared" si="2"/>
        <v>528.33155652457549</v>
      </c>
    </row>
    <row r="46" spans="1:4">
      <c r="A46" s="18">
        <v>38</v>
      </c>
      <c r="B46" s="19">
        <f t="shared" si="0"/>
        <v>1903.8625322954179</v>
      </c>
      <c r="C46" s="19">
        <f t="shared" si="1"/>
        <v>1372.9592952041926</v>
      </c>
      <c r="D46" s="19">
        <f t="shared" si="2"/>
        <v>530.90323709122526</v>
      </c>
    </row>
    <row r="47" spans="1:4">
      <c r="A47" s="18">
        <v>39</v>
      </c>
      <c r="B47" s="19">
        <f t="shared" si="0"/>
        <v>1903.8625322954179</v>
      </c>
      <c r="C47" s="19">
        <f t="shared" si="1"/>
        <v>1370.3750968523466</v>
      </c>
      <c r="D47" s="19">
        <f t="shared" si="2"/>
        <v>533.48743544307126</v>
      </c>
    </row>
    <row r="48" spans="1:4">
      <c r="A48" s="18">
        <v>40</v>
      </c>
      <c r="B48" s="19">
        <f t="shared" si="0"/>
        <v>1903.8625322954179</v>
      </c>
      <c r="C48" s="19">
        <f t="shared" si="1"/>
        <v>1367.7783197843521</v>
      </c>
      <c r="D48" s="19">
        <f t="shared" si="2"/>
        <v>536.08421251106574</v>
      </c>
    </row>
    <row r="49" spans="1:4">
      <c r="A49" s="18">
        <v>41</v>
      </c>
      <c r="B49" s="19">
        <f t="shared" si="0"/>
        <v>1903.8625322954179</v>
      </c>
      <c r="C49" s="19">
        <f t="shared" si="1"/>
        <v>1365.1689027726725</v>
      </c>
      <c r="D49" s="19">
        <f t="shared" si="2"/>
        <v>538.69362952274537</v>
      </c>
    </row>
    <row r="50" spans="1:4">
      <c r="A50" s="18">
        <v>42</v>
      </c>
      <c r="B50" s="19">
        <f t="shared" si="0"/>
        <v>1903.8625322954179</v>
      </c>
      <c r="C50" s="19">
        <f t="shared" si="1"/>
        <v>1362.5467842917421</v>
      </c>
      <c r="D50" s="19">
        <f t="shared" si="2"/>
        <v>541.31574800367571</v>
      </c>
    </row>
    <row r="51" spans="1:4">
      <c r="A51" s="18">
        <v>43</v>
      </c>
      <c r="B51" s="19">
        <f t="shared" si="0"/>
        <v>1903.8625322954179</v>
      </c>
      <c r="C51" s="19">
        <f t="shared" si="1"/>
        <v>1359.911902516518</v>
      </c>
      <c r="D51" s="19">
        <f t="shared" si="2"/>
        <v>543.95062977889984</v>
      </c>
    </row>
    <row r="52" spans="1:4">
      <c r="A52" s="18">
        <v>44</v>
      </c>
      <c r="B52" s="19">
        <f t="shared" si="0"/>
        <v>1903.8625322954179</v>
      </c>
      <c r="C52" s="19">
        <f t="shared" si="1"/>
        <v>1357.2641953210189</v>
      </c>
      <c r="D52" s="19">
        <f t="shared" si="2"/>
        <v>546.59833697439899</v>
      </c>
    </row>
    <row r="53" spans="1:4">
      <c r="A53" s="18">
        <v>45</v>
      </c>
      <c r="B53" s="19">
        <f t="shared" si="0"/>
        <v>1903.8625322954179</v>
      </c>
      <c r="C53" s="19">
        <f t="shared" si="1"/>
        <v>1354.6036002768633</v>
      </c>
      <c r="D53" s="19">
        <f t="shared" si="2"/>
        <v>549.25893201855456</v>
      </c>
    </row>
    <row r="54" spans="1:4">
      <c r="A54" s="18">
        <v>46</v>
      </c>
      <c r="B54" s="19">
        <f t="shared" si="0"/>
        <v>1903.8625322954179</v>
      </c>
      <c r="C54" s="19">
        <f t="shared" si="1"/>
        <v>1351.930054651797</v>
      </c>
      <c r="D54" s="19">
        <f t="shared" si="2"/>
        <v>551.93247764362081</v>
      </c>
    </row>
    <row r="55" spans="1:4">
      <c r="A55" s="18">
        <v>47</v>
      </c>
      <c r="B55" s="19">
        <f t="shared" si="0"/>
        <v>1903.8625322954179</v>
      </c>
      <c r="C55" s="19">
        <f t="shared" si="1"/>
        <v>1349.2434954082114</v>
      </c>
      <c r="D55" s="19">
        <f t="shared" si="2"/>
        <v>554.61903688720645</v>
      </c>
    </row>
    <row r="56" spans="1:4">
      <c r="A56" s="18">
        <v>48</v>
      </c>
      <c r="B56" s="19">
        <f t="shared" si="0"/>
        <v>1903.8625322954179</v>
      </c>
      <c r="C56" s="19">
        <f t="shared" si="1"/>
        <v>1346.5438592016612</v>
      </c>
      <c r="D56" s="19">
        <f t="shared" si="2"/>
        <v>557.31867309375662</v>
      </c>
    </row>
    <row r="57" spans="1:4">
      <c r="A57" s="18">
        <v>49</v>
      </c>
      <c r="B57" s="19">
        <f t="shared" si="0"/>
        <v>1903.8625322954179</v>
      </c>
      <c r="C57" s="19">
        <f t="shared" si="1"/>
        <v>1343.8310823793672</v>
      </c>
      <c r="D57" s="19">
        <f t="shared" si="2"/>
        <v>560.03144991605063</v>
      </c>
    </row>
    <row r="58" spans="1:4">
      <c r="A58" s="18">
        <v>50</v>
      </c>
      <c r="B58" s="19">
        <f t="shared" si="0"/>
        <v>1903.8625322954179</v>
      </c>
      <c r="C58" s="19">
        <f t="shared" si="1"/>
        <v>1341.1051009787184</v>
      </c>
      <c r="D58" s="19">
        <f t="shared" si="2"/>
        <v>562.75743131669947</v>
      </c>
    </row>
    <row r="59" spans="1:4">
      <c r="A59" s="18">
        <v>51</v>
      </c>
      <c r="B59" s="19">
        <f t="shared" si="0"/>
        <v>1903.8625322954179</v>
      </c>
      <c r="C59" s="19">
        <f t="shared" si="1"/>
        <v>1338.3658507257619</v>
      </c>
      <c r="D59" s="19">
        <f t="shared" si="2"/>
        <v>565.49668156965595</v>
      </c>
    </row>
    <row r="60" spans="1:4">
      <c r="A60" s="18">
        <v>52</v>
      </c>
      <c r="B60" s="19">
        <f t="shared" si="0"/>
        <v>1903.8625322954179</v>
      </c>
      <c r="C60" s="19">
        <f t="shared" si="1"/>
        <v>1335.6132670336876</v>
      </c>
      <c r="D60" s="19">
        <f t="shared" si="2"/>
        <v>568.24926526173022</v>
      </c>
    </row>
    <row r="61" spans="1:4">
      <c r="A61" s="18">
        <v>53</v>
      </c>
      <c r="B61" s="19">
        <f t="shared" si="0"/>
        <v>1903.8625322954179</v>
      </c>
      <c r="C61" s="19">
        <f t="shared" si="1"/>
        <v>1332.8472850013075</v>
      </c>
      <c r="D61" s="19">
        <f t="shared" si="2"/>
        <v>571.0152472941104</v>
      </c>
    </row>
    <row r="62" spans="1:4">
      <c r="A62" s="18">
        <v>54</v>
      </c>
      <c r="B62" s="19">
        <f t="shared" si="0"/>
        <v>1903.8625322954179</v>
      </c>
      <c r="C62" s="19">
        <f t="shared" si="1"/>
        <v>1330.0678394115214</v>
      </c>
      <c r="D62" s="19">
        <f t="shared" si="2"/>
        <v>573.79469288389646</v>
      </c>
    </row>
    <row r="63" spans="1:4">
      <c r="A63" s="18">
        <v>55</v>
      </c>
      <c r="B63" s="19">
        <f t="shared" si="0"/>
        <v>1903.8625322954179</v>
      </c>
      <c r="C63" s="19">
        <f t="shared" si="1"/>
        <v>1327.2748647297835</v>
      </c>
      <c r="D63" s="19">
        <f t="shared" si="2"/>
        <v>576.58766756563432</v>
      </c>
    </row>
    <row r="64" spans="1:4">
      <c r="A64" s="18">
        <v>56</v>
      </c>
      <c r="B64" s="19">
        <f t="shared" si="0"/>
        <v>1903.8625322954179</v>
      </c>
      <c r="C64" s="19">
        <f t="shared" si="1"/>
        <v>1324.4682951025547</v>
      </c>
      <c r="D64" s="19">
        <f t="shared" si="2"/>
        <v>579.3942371928631</v>
      </c>
    </row>
    <row r="65" spans="1:4">
      <c r="A65" s="18">
        <v>57</v>
      </c>
      <c r="B65" s="19">
        <f t="shared" si="0"/>
        <v>1903.8625322954179</v>
      </c>
      <c r="C65" s="19">
        <f t="shared" si="1"/>
        <v>1321.6480643557497</v>
      </c>
      <c r="D65" s="19">
        <f t="shared" si="2"/>
        <v>582.21446793966811</v>
      </c>
    </row>
    <row r="66" spans="1:4">
      <c r="A66" s="18">
        <v>58</v>
      </c>
      <c r="B66" s="19">
        <f t="shared" si="0"/>
        <v>1903.8625322954179</v>
      </c>
      <c r="C66" s="19">
        <f t="shared" si="1"/>
        <v>1318.8141059931791</v>
      </c>
      <c r="D66" s="19">
        <f t="shared" si="2"/>
        <v>585.04842630223879</v>
      </c>
    </row>
    <row r="67" spans="1:4">
      <c r="A67" s="18">
        <v>59</v>
      </c>
      <c r="B67" s="19">
        <f t="shared" si="0"/>
        <v>1903.8625322954179</v>
      </c>
      <c r="C67" s="19">
        <f t="shared" si="1"/>
        <v>1315.9663531949786</v>
      </c>
      <c r="D67" s="19">
        <f t="shared" si="2"/>
        <v>587.89617910043921</v>
      </c>
    </row>
    <row r="68" spans="1:4">
      <c r="A68" s="18">
        <v>60</v>
      </c>
      <c r="B68" s="19">
        <f t="shared" si="0"/>
        <v>1903.8625322954179</v>
      </c>
      <c r="C68" s="19">
        <f t="shared" si="1"/>
        <v>1313.1047388160353</v>
      </c>
      <c r="D68" s="19">
        <f t="shared" si="2"/>
        <v>590.7577934793826</v>
      </c>
    </row>
    <row r="69" spans="1:4">
      <c r="A69" s="18">
        <v>61</v>
      </c>
      <c r="B69" s="19">
        <f t="shared" si="0"/>
        <v>1903.8625322954179</v>
      </c>
      <c r="C69" s="19">
        <f t="shared" si="1"/>
        <v>1310.2291953844035</v>
      </c>
      <c r="D69" s="19">
        <f t="shared" si="2"/>
        <v>593.63333691101434</v>
      </c>
    </row>
    <row r="70" spans="1:4">
      <c r="A70" s="18">
        <v>62</v>
      </c>
      <c r="B70" s="19">
        <f t="shared" si="0"/>
        <v>1903.8625322954179</v>
      </c>
      <c r="C70" s="19">
        <f t="shared" si="1"/>
        <v>1307.3396550997161</v>
      </c>
      <c r="D70" s="19">
        <f t="shared" si="2"/>
        <v>596.52287719570177</v>
      </c>
    </row>
    <row r="71" spans="1:4">
      <c r="A71" s="18">
        <v>63</v>
      </c>
      <c r="B71" s="19">
        <f t="shared" si="0"/>
        <v>1903.8625322954179</v>
      </c>
      <c r="C71" s="19">
        <f t="shared" si="1"/>
        <v>1304.4360498315823</v>
      </c>
      <c r="D71" s="19">
        <f t="shared" si="2"/>
        <v>599.42648246383555</v>
      </c>
    </row>
    <row r="72" spans="1:4">
      <c r="A72" s="18">
        <v>64</v>
      </c>
      <c r="B72" s="19">
        <f t="shared" si="0"/>
        <v>1903.8625322954179</v>
      </c>
      <c r="C72" s="19">
        <f t="shared" si="1"/>
        <v>1301.5183111179838</v>
      </c>
      <c r="D72" s="19">
        <f t="shared" si="2"/>
        <v>602.34422117743406</v>
      </c>
    </row>
    <row r="73" spans="1:4">
      <c r="A73" s="18">
        <v>65</v>
      </c>
      <c r="B73" s="19">
        <f t="shared" si="0"/>
        <v>1903.8625322954179</v>
      </c>
      <c r="C73" s="19">
        <f t="shared" si="1"/>
        <v>1298.5863701636601</v>
      </c>
      <c r="D73" s="19">
        <f t="shared" si="2"/>
        <v>605.2761621317577</v>
      </c>
    </row>
    <row r="74" spans="1:4">
      <c r="A74" s="18">
        <v>66</v>
      </c>
      <c r="B74" s="19">
        <f t="shared" ref="B74:B137" si="3">PMT((1+$B$4)^(1/12)-1,$B$6,-$B$3)</f>
        <v>1903.8625322954179</v>
      </c>
      <c r="C74" s="19">
        <f t="shared" ref="C74:C137" si="4">IPMT((1+$B$4)^(1/12)-1,$A74,$B$6,-$B$3)</f>
        <v>1295.6401578384873</v>
      </c>
      <c r="D74" s="19">
        <f t="shared" ref="D74:D137" si="5">PPMT((1+$B$4)^(1/12)-1,$A74,$B$6,-$B$3)</f>
        <v>608.22237445693054</v>
      </c>
    </row>
    <row r="75" spans="1:4">
      <c r="A75" s="18">
        <v>67</v>
      </c>
      <c r="B75" s="19">
        <f t="shared" si="3"/>
        <v>1903.8625322954179</v>
      </c>
      <c r="C75" s="19">
        <f t="shared" si="4"/>
        <v>1292.6796046758452</v>
      </c>
      <c r="D75" s="19">
        <f t="shared" si="5"/>
        <v>611.18292761957264</v>
      </c>
    </row>
    <row r="76" spans="1:4">
      <c r="A76" s="18">
        <v>68</v>
      </c>
      <c r="B76" s="19">
        <f t="shared" si="3"/>
        <v>1903.8625322954179</v>
      </c>
      <c r="C76" s="19">
        <f t="shared" si="4"/>
        <v>1289.7046408709828</v>
      </c>
      <c r="D76" s="19">
        <f t="shared" si="5"/>
        <v>614.15789142443509</v>
      </c>
    </row>
    <row r="77" spans="1:4">
      <c r="A77" s="18">
        <v>69</v>
      </c>
      <c r="B77" s="19">
        <f t="shared" si="3"/>
        <v>1903.8625322954179</v>
      </c>
      <c r="C77" s="19">
        <f t="shared" si="4"/>
        <v>1286.7151962793691</v>
      </c>
      <c r="D77" s="19">
        <f t="shared" si="5"/>
        <v>617.14733601604871</v>
      </c>
    </row>
    <row r="78" spans="1:4">
      <c r="A78" s="18">
        <v>70</v>
      </c>
      <c r="B78" s="19">
        <f t="shared" si="3"/>
        <v>1903.8625322954179</v>
      </c>
      <c r="C78" s="19">
        <f t="shared" si="4"/>
        <v>1283.7112004150447</v>
      </c>
      <c r="D78" s="19">
        <f t="shared" si="5"/>
        <v>620.15133188037316</v>
      </c>
    </row>
    <row r="79" spans="1:4">
      <c r="A79" s="18">
        <v>71</v>
      </c>
      <c r="B79" s="19">
        <f t="shared" si="3"/>
        <v>1903.8625322954179</v>
      </c>
      <c r="C79" s="19">
        <f t="shared" si="4"/>
        <v>1280.6925824489517</v>
      </c>
      <c r="D79" s="19">
        <f t="shared" si="5"/>
        <v>623.16994984646612</v>
      </c>
    </row>
    <row r="80" spans="1:4">
      <c r="A80" s="18">
        <v>72</v>
      </c>
      <c r="B80" s="19">
        <f t="shared" si="3"/>
        <v>1903.8625322954179</v>
      </c>
      <c r="C80" s="19">
        <f t="shared" si="4"/>
        <v>1277.6592712072722</v>
      </c>
      <c r="D80" s="19">
        <f t="shared" si="5"/>
        <v>626.20326108814561</v>
      </c>
    </row>
    <row r="81" spans="1:4">
      <c r="A81" s="18">
        <v>73</v>
      </c>
      <c r="B81" s="19">
        <f t="shared" si="3"/>
        <v>1903.8625322954179</v>
      </c>
      <c r="C81" s="19">
        <f t="shared" si="4"/>
        <v>1274.6111951697428</v>
      </c>
      <c r="D81" s="19">
        <f t="shared" si="5"/>
        <v>629.25133712567504</v>
      </c>
    </row>
    <row r="82" spans="1:4">
      <c r="A82" s="18">
        <v>74</v>
      </c>
      <c r="B82" s="19">
        <f t="shared" si="3"/>
        <v>1903.8625322954179</v>
      </c>
      <c r="C82" s="19">
        <f t="shared" si="4"/>
        <v>1271.5482824679734</v>
      </c>
      <c r="D82" s="19">
        <f t="shared" si="5"/>
        <v>632.31424982744443</v>
      </c>
    </row>
    <row r="83" spans="1:4">
      <c r="A83" s="18">
        <v>75</v>
      </c>
      <c r="B83" s="19">
        <f t="shared" si="3"/>
        <v>1903.8625322954179</v>
      </c>
      <c r="C83" s="19">
        <f t="shared" si="4"/>
        <v>1268.4704608837515</v>
      </c>
      <c r="D83" s="19">
        <f t="shared" si="5"/>
        <v>635.39207141166639</v>
      </c>
    </row>
    <row r="84" spans="1:4">
      <c r="A84" s="18">
        <v>76</v>
      </c>
      <c r="B84" s="19">
        <f t="shared" si="3"/>
        <v>1903.8625322954179</v>
      </c>
      <c r="C84" s="19">
        <f t="shared" si="4"/>
        <v>1265.3776578473371</v>
      </c>
      <c r="D84" s="19">
        <f t="shared" si="5"/>
        <v>638.48487444808075</v>
      </c>
    </row>
    <row r="85" spans="1:4">
      <c r="A85" s="18">
        <v>77</v>
      </c>
      <c r="B85" s="19">
        <f t="shared" si="3"/>
        <v>1903.8625322954179</v>
      </c>
      <c r="C85" s="19">
        <f t="shared" si="4"/>
        <v>1262.2698004357544</v>
      </c>
      <c r="D85" s="19">
        <f t="shared" si="5"/>
        <v>641.59273185966344</v>
      </c>
    </row>
    <row r="86" spans="1:4">
      <c r="A86" s="18">
        <v>78</v>
      </c>
      <c r="B86" s="19">
        <f t="shared" si="3"/>
        <v>1903.8625322954179</v>
      </c>
      <c r="C86" s="19">
        <f t="shared" si="4"/>
        <v>1259.1468153710709</v>
      </c>
      <c r="D86" s="19">
        <f t="shared" si="5"/>
        <v>644.71571692434691</v>
      </c>
    </row>
    <row r="87" spans="1:4">
      <c r="A87" s="18">
        <v>79</v>
      </c>
      <c r="B87" s="19">
        <f t="shared" si="3"/>
        <v>1903.8625322954179</v>
      </c>
      <c r="C87" s="19">
        <f t="shared" si="4"/>
        <v>1256.00862901867</v>
      </c>
      <c r="D87" s="19">
        <f t="shared" si="5"/>
        <v>647.85390327674781</v>
      </c>
    </row>
    <row r="88" spans="1:4">
      <c r="A88" s="18">
        <v>80</v>
      </c>
      <c r="B88" s="19">
        <f t="shared" si="3"/>
        <v>1903.8625322954179</v>
      </c>
      <c r="C88" s="19">
        <f t="shared" si="4"/>
        <v>1252.8551673855159</v>
      </c>
      <c r="D88" s="19">
        <f t="shared" si="5"/>
        <v>651.00736490990198</v>
      </c>
    </row>
    <row r="89" spans="1:4">
      <c r="A89" s="18">
        <v>81</v>
      </c>
      <c r="B89" s="19">
        <f t="shared" si="3"/>
        <v>1903.8625322954179</v>
      </c>
      <c r="C89" s="19">
        <f t="shared" si="4"/>
        <v>1249.6863561184059</v>
      </c>
      <c r="D89" s="19">
        <f t="shared" si="5"/>
        <v>654.17617617701194</v>
      </c>
    </row>
    <row r="90" spans="1:4">
      <c r="A90" s="18">
        <v>82</v>
      </c>
      <c r="B90" s="19">
        <f t="shared" si="3"/>
        <v>1903.8625322954179</v>
      </c>
      <c r="C90" s="19">
        <f t="shared" si="4"/>
        <v>1246.5021205022219</v>
      </c>
      <c r="D90" s="19">
        <f t="shared" si="5"/>
        <v>657.36041179319591</v>
      </c>
    </row>
    <row r="91" spans="1:4">
      <c r="A91" s="18">
        <v>83</v>
      </c>
      <c r="B91" s="19">
        <f t="shared" si="3"/>
        <v>1903.8625322954179</v>
      </c>
      <c r="C91" s="19">
        <f t="shared" si="4"/>
        <v>1243.3023854581634</v>
      </c>
      <c r="D91" s="19">
        <f t="shared" si="5"/>
        <v>660.56014683725448</v>
      </c>
    </row>
    <row r="92" spans="1:4">
      <c r="A92" s="18">
        <v>84</v>
      </c>
      <c r="B92" s="19">
        <f t="shared" si="3"/>
        <v>1903.8625322954179</v>
      </c>
      <c r="C92" s="19">
        <f t="shared" si="4"/>
        <v>1240.087075541983</v>
      </c>
      <c r="D92" s="19">
        <f t="shared" si="5"/>
        <v>663.77545675343481</v>
      </c>
    </row>
    <row r="93" spans="1:4">
      <c r="A93" s="18">
        <v>85</v>
      </c>
      <c r="B93" s="19">
        <f t="shared" si="3"/>
        <v>1903.8625322954179</v>
      </c>
      <c r="C93" s="19">
        <f t="shared" si="4"/>
        <v>1236.8561149422017</v>
      </c>
      <c r="D93" s="19">
        <f t="shared" si="5"/>
        <v>667.00641735321619</v>
      </c>
    </row>
    <row r="94" spans="1:4">
      <c r="A94" s="18">
        <v>86</v>
      </c>
      <c r="B94" s="19">
        <f t="shared" si="3"/>
        <v>1903.8625322954179</v>
      </c>
      <c r="C94" s="19">
        <f t="shared" si="4"/>
        <v>1233.6094274783266</v>
      </c>
      <c r="D94" s="19">
        <f t="shared" si="5"/>
        <v>670.2531048170913</v>
      </c>
    </row>
    <row r="95" spans="1:4">
      <c r="A95" s="18">
        <v>87</v>
      </c>
      <c r="B95" s="19">
        <f t="shared" si="3"/>
        <v>1903.8625322954179</v>
      </c>
      <c r="C95" s="19">
        <f t="shared" si="4"/>
        <v>1230.3469365990511</v>
      </c>
      <c r="D95" s="19">
        <f t="shared" si="5"/>
        <v>673.51559569636674</v>
      </c>
    </row>
    <row r="96" spans="1:4">
      <c r="A96" s="18">
        <v>88</v>
      </c>
      <c r="B96" s="19">
        <f t="shared" si="3"/>
        <v>1903.8625322954179</v>
      </c>
      <c r="C96" s="19">
        <f t="shared" si="4"/>
        <v>1227.0685653804519</v>
      </c>
      <c r="D96" s="19">
        <f t="shared" si="5"/>
        <v>676.79396691496595</v>
      </c>
    </row>
    <row r="97" spans="1:4">
      <c r="A97" s="18">
        <v>89</v>
      </c>
      <c r="B97" s="19">
        <f t="shared" si="3"/>
        <v>1903.8625322954179</v>
      </c>
      <c r="C97" s="19">
        <f t="shared" si="4"/>
        <v>1223.7742365241741</v>
      </c>
      <c r="D97" s="19">
        <f t="shared" si="5"/>
        <v>680.08829577124379</v>
      </c>
    </row>
    <row r="98" spans="1:4">
      <c r="A98" s="18">
        <v>90</v>
      </c>
      <c r="B98" s="19">
        <f t="shared" si="3"/>
        <v>1903.8625322954179</v>
      </c>
      <c r="C98" s="19">
        <f t="shared" si="4"/>
        <v>1220.4638723556097</v>
      </c>
      <c r="D98" s="19">
        <f t="shared" si="5"/>
        <v>683.39865993980811</v>
      </c>
    </row>
    <row r="99" spans="1:4">
      <c r="A99" s="18">
        <v>91</v>
      </c>
      <c r="B99" s="19">
        <f t="shared" si="3"/>
        <v>1903.8625322954179</v>
      </c>
      <c r="C99" s="19">
        <f t="shared" si="4"/>
        <v>1217.1373948220646</v>
      </c>
      <c r="D99" s="19">
        <f t="shared" si="5"/>
        <v>686.72513747335324</v>
      </c>
    </row>
    <row r="100" spans="1:4">
      <c r="A100" s="18">
        <v>92</v>
      </c>
      <c r="B100" s="19">
        <f t="shared" si="3"/>
        <v>1903.8625322954179</v>
      </c>
      <c r="C100" s="19">
        <f t="shared" si="4"/>
        <v>1213.7947254909213</v>
      </c>
      <c r="D100" s="19">
        <f t="shared" si="5"/>
        <v>690.06780680449651</v>
      </c>
    </row>
    <row r="101" spans="1:4">
      <c r="A101" s="18">
        <v>93</v>
      </c>
      <c r="B101" s="19">
        <f t="shared" si="3"/>
        <v>1903.8625322954179</v>
      </c>
      <c r="C101" s="19">
        <f t="shared" si="4"/>
        <v>1210.4357855477847</v>
      </c>
      <c r="D101" s="19">
        <f t="shared" si="5"/>
        <v>693.42674674763316</v>
      </c>
    </row>
    <row r="102" spans="1:4">
      <c r="A102" s="18">
        <v>94</v>
      </c>
      <c r="B102" s="19">
        <f t="shared" si="3"/>
        <v>1903.8625322954179</v>
      </c>
      <c r="C102" s="19">
        <f t="shared" si="4"/>
        <v>1207.0604957946296</v>
      </c>
      <c r="D102" s="19">
        <f t="shared" si="5"/>
        <v>696.80203650078829</v>
      </c>
    </row>
    <row r="103" spans="1:4">
      <c r="A103" s="18">
        <v>95</v>
      </c>
      <c r="B103" s="19">
        <f t="shared" si="3"/>
        <v>1903.8625322954179</v>
      </c>
      <c r="C103" s="19">
        <f t="shared" si="4"/>
        <v>1203.6687766479279</v>
      </c>
      <c r="D103" s="19">
        <f t="shared" si="5"/>
        <v>700.19375564748998</v>
      </c>
    </row>
    <row r="104" spans="1:4">
      <c r="A104" s="18">
        <v>96</v>
      </c>
      <c r="B104" s="19">
        <f t="shared" si="3"/>
        <v>1903.8625322954179</v>
      </c>
      <c r="C104" s="19">
        <f t="shared" si="4"/>
        <v>1200.2605481367764</v>
      </c>
      <c r="D104" s="19">
        <f t="shared" si="5"/>
        <v>703.60198415864147</v>
      </c>
    </row>
    <row r="105" spans="1:4">
      <c r="A105" s="18">
        <v>97</v>
      </c>
      <c r="B105" s="19">
        <f t="shared" si="3"/>
        <v>1903.8625322954179</v>
      </c>
      <c r="C105" s="19">
        <f t="shared" si="4"/>
        <v>1196.8357299010081</v>
      </c>
      <c r="D105" s="19">
        <f t="shared" si="5"/>
        <v>707.02680239440974</v>
      </c>
    </row>
    <row r="106" spans="1:4">
      <c r="A106" s="18">
        <v>98</v>
      </c>
      <c r="B106" s="19">
        <f t="shared" si="3"/>
        <v>1903.8625322954179</v>
      </c>
      <c r="C106" s="19">
        <f t="shared" si="4"/>
        <v>1193.3942411893006</v>
      </c>
      <c r="D106" s="19">
        <f t="shared" si="5"/>
        <v>710.46829110611725</v>
      </c>
    </row>
    <row r="107" spans="1:4">
      <c r="A107" s="18">
        <v>99</v>
      </c>
      <c r="B107" s="19">
        <f t="shared" si="3"/>
        <v>1903.8625322954179</v>
      </c>
      <c r="C107" s="19">
        <f t="shared" si="4"/>
        <v>1189.9360008572687</v>
      </c>
      <c r="D107" s="19">
        <f t="shared" si="5"/>
        <v>713.92653143814914</v>
      </c>
    </row>
    <row r="108" spans="1:4">
      <c r="A108" s="18">
        <v>100</v>
      </c>
      <c r="B108" s="19">
        <f t="shared" si="3"/>
        <v>1903.8625322954179</v>
      </c>
      <c r="C108" s="19">
        <f t="shared" si="4"/>
        <v>1186.4609273655535</v>
      </c>
      <c r="D108" s="19">
        <f t="shared" si="5"/>
        <v>717.40160492986433</v>
      </c>
    </row>
    <row r="109" spans="1:4">
      <c r="A109" s="18">
        <v>101</v>
      </c>
      <c r="B109" s="19">
        <f t="shared" si="3"/>
        <v>1903.8625322954179</v>
      </c>
      <c r="C109" s="19">
        <f t="shared" si="4"/>
        <v>1182.968938777899</v>
      </c>
      <c r="D109" s="19">
        <f t="shared" si="5"/>
        <v>720.89359351751887</v>
      </c>
    </row>
    <row r="110" spans="1:4">
      <c r="A110" s="18">
        <v>102</v>
      </c>
      <c r="B110" s="19">
        <f t="shared" si="3"/>
        <v>1903.8625322954179</v>
      </c>
      <c r="C110" s="19">
        <f t="shared" si="4"/>
        <v>1179.4599527592206</v>
      </c>
      <c r="D110" s="19">
        <f t="shared" si="5"/>
        <v>724.40257953619721</v>
      </c>
    </row>
    <row r="111" spans="1:4">
      <c r="A111" s="18">
        <v>103</v>
      </c>
      <c r="B111" s="19">
        <f t="shared" si="3"/>
        <v>1903.8625322954179</v>
      </c>
      <c r="C111" s="19">
        <f t="shared" si="4"/>
        <v>1175.9338865736631</v>
      </c>
      <c r="D111" s="19">
        <f t="shared" si="5"/>
        <v>727.92864572175472</v>
      </c>
    </row>
    <row r="112" spans="1:4">
      <c r="A112" s="18">
        <v>104</v>
      </c>
      <c r="B112" s="19">
        <f t="shared" si="3"/>
        <v>1903.8625322954179</v>
      </c>
      <c r="C112" s="19">
        <f t="shared" si="4"/>
        <v>1172.3906570826512</v>
      </c>
      <c r="D112" s="19">
        <f t="shared" si="5"/>
        <v>731.47187521276669</v>
      </c>
    </row>
    <row r="113" spans="1:4">
      <c r="A113" s="18">
        <v>105</v>
      </c>
      <c r="B113" s="19">
        <f t="shared" si="3"/>
        <v>1903.8625322954179</v>
      </c>
      <c r="C113" s="19">
        <f t="shared" si="4"/>
        <v>1168.8301807429264</v>
      </c>
      <c r="D113" s="19">
        <f t="shared" si="5"/>
        <v>735.03235155249149</v>
      </c>
    </row>
    <row r="114" spans="1:4">
      <c r="A114" s="18">
        <v>106</v>
      </c>
      <c r="B114" s="19">
        <f t="shared" si="3"/>
        <v>1903.8625322954179</v>
      </c>
      <c r="C114" s="19">
        <f t="shared" si="4"/>
        <v>1165.2523736045816</v>
      </c>
      <c r="D114" s="19">
        <f t="shared" si="5"/>
        <v>738.61015869083622</v>
      </c>
    </row>
    <row r="115" spans="1:4">
      <c r="A115" s="18">
        <v>107</v>
      </c>
      <c r="B115" s="19">
        <f t="shared" si="3"/>
        <v>1903.8625322954179</v>
      </c>
      <c r="C115" s="19">
        <f t="shared" si="4"/>
        <v>1161.6571513090778</v>
      </c>
      <c r="D115" s="19">
        <f t="shared" si="5"/>
        <v>742.20538098634006</v>
      </c>
    </row>
    <row r="116" spans="1:4">
      <c r="A116" s="18">
        <v>108</v>
      </c>
      <c r="B116" s="19">
        <f t="shared" si="3"/>
        <v>1903.8625322954179</v>
      </c>
      <c r="C116" s="19">
        <f t="shared" si="4"/>
        <v>1158.0444290872572</v>
      </c>
      <c r="D116" s="19">
        <f t="shared" si="5"/>
        <v>745.81810320816066</v>
      </c>
    </row>
    <row r="117" spans="1:4">
      <c r="A117" s="18">
        <v>109</v>
      </c>
      <c r="B117" s="19">
        <f t="shared" si="3"/>
        <v>1903.8625322954179</v>
      </c>
      <c r="C117" s="19">
        <f t="shared" si="4"/>
        <v>1154.4141217573431</v>
      </c>
      <c r="D117" s="19">
        <f t="shared" si="5"/>
        <v>749.44841053807477</v>
      </c>
    </row>
    <row r="118" spans="1:4">
      <c r="A118" s="18">
        <v>110</v>
      </c>
      <c r="B118" s="19">
        <f t="shared" si="3"/>
        <v>1903.8625322954179</v>
      </c>
      <c r="C118" s="19">
        <f t="shared" si="4"/>
        <v>1150.7661437229335</v>
      </c>
      <c r="D118" s="19">
        <f t="shared" si="5"/>
        <v>753.09638857248433</v>
      </c>
    </row>
    <row r="119" spans="1:4">
      <c r="A119" s="18">
        <v>111</v>
      </c>
      <c r="B119" s="19">
        <f t="shared" si="3"/>
        <v>1903.8625322954179</v>
      </c>
      <c r="C119" s="19">
        <f t="shared" si="4"/>
        <v>1147.1004089709791</v>
      </c>
      <c r="D119" s="19">
        <f t="shared" si="5"/>
        <v>756.76212332443879</v>
      </c>
    </row>
    <row r="120" spans="1:4">
      <c r="A120" s="18">
        <v>112</v>
      </c>
      <c r="B120" s="19">
        <f t="shared" si="3"/>
        <v>1903.8625322954179</v>
      </c>
      <c r="C120" s="19">
        <f t="shared" si="4"/>
        <v>1143.4168310697614</v>
      </c>
      <c r="D120" s="19">
        <f t="shared" si="5"/>
        <v>760.44570122565642</v>
      </c>
    </row>
    <row r="121" spans="1:4">
      <c r="A121" s="18">
        <v>113</v>
      </c>
      <c r="B121" s="19">
        <f t="shared" si="3"/>
        <v>1903.8625322954179</v>
      </c>
      <c r="C121" s="19">
        <f t="shared" si="4"/>
        <v>1139.7153231668476</v>
      </c>
      <c r="D121" s="19">
        <f t="shared" si="5"/>
        <v>764.14720912857024</v>
      </c>
    </row>
    <row r="122" spans="1:4">
      <c r="A122" s="18">
        <v>114</v>
      </c>
      <c r="B122" s="19">
        <f t="shared" si="3"/>
        <v>1903.8625322954179</v>
      </c>
      <c r="C122" s="19">
        <f t="shared" si="4"/>
        <v>1135.9957979870485</v>
      </c>
      <c r="D122" s="19">
        <f t="shared" si="5"/>
        <v>767.86673430836936</v>
      </c>
    </row>
    <row r="123" spans="1:4">
      <c r="A123" s="18">
        <v>115</v>
      </c>
      <c r="B123" s="19">
        <f t="shared" si="3"/>
        <v>1903.8625322954179</v>
      </c>
      <c r="C123" s="19">
        <f t="shared" si="4"/>
        <v>1132.2581678303577</v>
      </c>
      <c r="D123" s="19">
        <f t="shared" si="5"/>
        <v>771.60436446506014</v>
      </c>
    </row>
    <row r="124" spans="1:4">
      <c r="A124" s="18">
        <v>116</v>
      </c>
      <c r="B124" s="19">
        <f t="shared" si="3"/>
        <v>1903.8625322954179</v>
      </c>
      <c r="C124" s="19">
        <f t="shared" si="4"/>
        <v>1128.5023445698846</v>
      </c>
      <c r="D124" s="19">
        <f t="shared" si="5"/>
        <v>775.36018772553325</v>
      </c>
    </row>
    <row r="125" spans="1:4">
      <c r="A125" s="18">
        <v>117</v>
      </c>
      <c r="B125" s="19">
        <f t="shared" si="3"/>
        <v>1903.8625322954179</v>
      </c>
      <c r="C125" s="19">
        <f t="shared" si="4"/>
        <v>1124.7282396497762</v>
      </c>
      <c r="D125" s="19">
        <f t="shared" si="5"/>
        <v>779.13429264564161</v>
      </c>
    </row>
    <row r="126" spans="1:4">
      <c r="A126" s="18">
        <v>118</v>
      </c>
      <c r="B126" s="19">
        <f t="shared" si="3"/>
        <v>1903.8625322954179</v>
      </c>
      <c r="C126" s="19">
        <f t="shared" si="4"/>
        <v>1120.9357640831308</v>
      </c>
      <c r="D126" s="19">
        <f t="shared" si="5"/>
        <v>782.92676821228702</v>
      </c>
    </row>
    <row r="127" spans="1:4">
      <c r="A127" s="18">
        <v>119</v>
      </c>
      <c r="B127" s="19">
        <f t="shared" si="3"/>
        <v>1903.8625322954179</v>
      </c>
      <c r="C127" s="19">
        <f t="shared" si="4"/>
        <v>1117.124828449897</v>
      </c>
      <c r="D127" s="19">
        <f t="shared" si="5"/>
        <v>786.73770384552085</v>
      </c>
    </row>
    <row r="128" spans="1:4">
      <c r="A128" s="18">
        <v>120</v>
      </c>
      <c r="B128" s="19">
        <f t="shared" si="3"/>
        <v>1903.8625322954179</v>
      </c>
      <c r="C128" s="19">
        <f t="shared" si="4"/>
        <v>1113.2953428947669</v>
      </c>
      <c r="D128" s="19">
        <f t="shared" si="5"/>
        <v>790.56718940065093</v>
      </c>
    </row>
    <row r="129" spans="1:4">
      <c r="A129" s="18">
        <v>121</v>
      </c>
      <c r="B129" s="19">
        <f t="shared" si="3"/>
        <v>1903.8625322954179</v>
      </c>
      <c r="C129" s="19">
        <f t="shared" si="4"/>
        <v>1109.4472171250582</v>
      </c>
      <c r="D129" s="19">
        <f t="shared" si="5"/>
        <v>794.41531517035969</v>
      </c>
    </row>
    <row r="130" spans="1:4">
      <c r="A130" s="18">
        <v>122</v>
      </c>
      <c r="B130" s="19">
        <f t="shared" si="3"/>
        <v>1903.8625322954179</v>
      </c>
      <c r="C130" s="19">
        <f t="shared" si="4"/>
        <v>1105.5803604085831</v>
      </c>
      <c r="D130" s="19">
        <f t="shared" si="5"/>
        <v>798.2821718868347</v>
      </c>
    </row>
    <row r="131" spans="1:4">
      <c r="A131" s="18">
        <v>123</v>
      </c>
      <c r="B131" s="19">
        <f t="shared" si="3"/>
        <v>1903.8625322954179</v>
      </c>
      <c r="C131" s="19">
        <f t="shared" si="4"/>
        <v>1101.6946815715123</v>
      </c>
      <c r="D131" s="19">
        <f t="shared" si="5"/>
        <v>802.16785072390553</v>
      </c>
    </row>
    <row r="132" spans="1:4">
      <c r="A132" s="18">
        <v>124</v>
      </c>
      <c r="B132" s="19">
        <f t="shared" si="3"/>
        <v>1903.8625322954179</v>
      </c>
      <c r="C132" s="19">
        <f t="shared" si="4"/>
        <v>1097.7900889962216</v>
      </c>
      <c r="D132" s="19">
        <f t="shared" si="5"/>
        <v>806.07244329919627</v>
      </c>
    </row>
    <row r="133" spans="1:4">
      <c r="A133" s="18">
        <v>125</v>
      </c>
      <c r="B133" s="19">
        <f t="shared" si="3"/>
        <v>1903.8625322954179</v>
      </c>
      <c r="C133" s="19">
        <f t="shared" si="4"/>
        <v>1093.8664906191323</v>
      </c>
      <c r="D133" s="19">
        <f t="shared" si="5"/>
        <v>809.99604167628559</v>
      </c>
    </row>
    <row r="134" spans="1:4">
      <c r="A134" s="18">
        <v>126</v>
      </c>
      <c r="B134" s="19">
        <f t="shared" si="3"/>
        <v>1903.8625322954179</v>
      </c>
      <c r="C134" s="19">
        <f t="shared" si="4"/>
        <v>1089.9237939285458</v>
      </c>
      <c r="D134" s="19">
        <f t="shared" si="5"/>
        <v>813.93873836687203</v>
      </c>
    </row>
    <row r="135" spans="1:4">
      <c r="A135" s="18">
        <v>127</v>
      </c>
      <c r="B135" s="19">
        <f t="shared" si="3"/>
        <v>1903.8625322954179</v>
      </c>
      <c r="C135" s="19">
        <f t="shared" si="4"/>
        <v>1085.9619059624529</v>
      </c>
      <c r="D135" s="19">
        <f t="shared" si="5"/>
        <v>817.90062633296498</v>
      </c>
    </row>
    <row r="136" spans="1:4">
      <c r="A136" s="18">
        <v>128</v>
      </c>
      <c r="B136" s="19">
        <f t="shared" si="3"/>
        <v>1903.8625322954179</v>
      </c>
      <c r="C136" s="19">
        <f t="shared" si="4"/>
        <v>1081.9807333063522</v>
      </c>
      <c r="D136" s="19">
        <f t="shared" si="5"/>
        <v>821.8817989890656</v>
      </c>
    </row>
    <row r="137" spans="1:4">
      <c r="A137" s="18">
        <v>129</v>
      </c>
      <c r="B137" s="19">
        <f t="shared" si="3"/>
        <v>1903.8625322954179</v>
      </c>
      <c r="C137" s="19">
        <f t="shared" si="4"/>
        <v>1077.9801820910372</v>
      </c>
      <c r="D137" s="19">
        <f t="shared" si="5"/>
        <v>825.8823502043806</v>
      </c>
    </row>
    <row r="138" spans="1:4">
      <c r="A138" s="18">
        <v>130</v>
      </c>
      <c r="B138" s="19">
        <f t="shared" ref="B138:B201" si="6">PMT((1+$B$4)^(1/12)-1,$B$6,-$B$3)</f>
        <v>1903.8625322954179</v>
      </c>
      <c r="C138" s="19">
        <f t="shared" ref="C138:C201" si="7">IPMT((1+$B$4)^(1/12)-1,$A138,$B$6,-$B$3)</f>
        <v>1073.9601579903929</v>
      </c>
      <c r="D138" s="19">
        <f t="shared" ref="D138:D201" si="8">PPMT((1+$B$4)^(1/12)-1,$A138,$B$6,-$B$3)</f>
        <v>829.90237430502498</v>
      </c>
    </row>
    <row r="139" spans="1:4">
      <c r="A139" s="18">
        <v>131</v>
      </c>
      <c r="B139" s="19">
        <f t="shared" si="6"/>
        <v>1903.8625322954179</v>
      </c>
      <c r="C139" s="19">
        <f t="shared" si="7"/>
        <v>1069.920566219165</v>
      </c>
      <c r="D139" s="19">
        <f t="shared" si="8"/>
        <v>833.94196607625281</v>
      </c>
    </row>
    <row r="140" spans="1:4">
      <c r="A140" s="18">
        <v>132</v>
      </c>
      <c r="B140" s="19">
        <f t="shared" si="6"/>
        <v>1903.8625322954179</v>
      </c>
      <c r="C140" s="19">
        <f t="shared" si="7"/>
        <v>1065.8613115307276</v>
      </c>
      <c r="D140" s="19">
        <f t="shared" si="8"/>
        <v>838.00122076469029</v>
      </c>
    </row>
    <row r="141" spans="1:4">
      <c r="A141" s="18">
        <v>133</v>
      </c>
      <c r="B141" s="19">
        <f t="shared" si="6"/>
        <v>1903.8625322954179</v>
      </c>
      <c r="C141" s="19">
        <f t="shared" si="7"/>
        <v>1061.7822982148359</v>
      </c>
      <c r="D141" s="19">
        <f t="shared" si="8"/>
        <v>842.08023408058193</v>
      </c>
    </row>
    <row r="142" spans="1:4">
      <c r="A142" s="18">
        <v>134</v>
      </c>
      <c r="B142" s="19">
        <f t="shared" si="6"/>
        <v>1903.8625322954179</v>
      </c>
      <c r="C142" s="19">
        <f t="shared" si="7"/>
        <v>1057.6834300953728</v>
      </c>
      <c r="D142" s="19">
        <f t="shared" si="8"/>
        <v>846.17910220004501</v>
      </c>
    </row>
    <row r="143" spans="1:4">
      <c r="A143" s="18">
        <v>135</v>
      </c>
      <c r="B143" s="19">
        <f t="shared" si="6"/>
        <v>1903.8625322954179</v>
      </c>
      <c r="C143" s="19">
        <f t="shared" si="7"/>
        <v>1053.5646105280775</v>
      </c>
      <c r="D143" s="19">
        <f t="shared" si="8"/>
        <v>850.29792176734031</v>
      </c>
    </row>
    <row r="144" spans="1:4">
      <c r="A144" s="18">
        <v>136</v>
      </c>
      <c r="B144" s="19">
        <f t="shared" si="6"/>
        <v>1903.8625322954179</v>
      </c>
      <c r="C144" s="19">
        <f t="shared" si="7"/>
        <v>1049.425742398269</v>
      </c>
      <c r="D144" s="19">
        <f t="shared" si="8"/>
        <v>854.43678989714886</v>
      </c>
    </row>
    <row r="145" spans="1:4">
      <c r="A145" s="18">
        <v>137</v>
      </c>
      <c r="B145" s="19">
        <f t="shared" si="6"/>
        <v>1903.8625322954179</v>
      </c>
      <c r="C145" s="19">
        <f t="shared" si="7"/>
        <v>1045.266728118555</v>
      </c>
      <c r="D145" s="19">
        <f t="shared" si="8"/>
        <v>858.59580417686288</v>
      </c>
    </row>
    <row r="146" spans="1:4">
      <c r="A146" s="18">
        <v>138</v>
      </c>
      <c r="B146" s="19">
        <f t="shared" si="6"/>
        <v>1903.8625322954179</v>
      </c>
      <c r="C146" s="19">
        <f t="shared" si="7"/>
        <v>1041.0874696265325</v>
      </c>
      <c r="D146" s="19">
        <f t="shared" si="8"/>
        <v>862.77506266888531</v>
      </c>
    </row>
    <row r="147" spans="1:4">
      <c r="A147" s="18">
        <v>139</v>
      </c>
      <c r="B147" s="19">
        <f t="shared" si="6"/>
        <v>1903.8625322954179</v>
      </c>
      <c r="C147" s="19">
        <f t="shared" si="7"/>
        <v>1036.8878683824748</v>
      </c>
      <c r="D147" s="19">
        <f t="shared" si="8"/>
        <v>866.97466391294302</v>
      </c>
    </row>
    <row r="148" spans="1:4">
      <c r="A148" s="18">
        <v>140</v>
      </c>
      <c r="B148" s="19">
        <f t="shared" si="6"/>
        <v>1903.8625322954179</v>
      </c>
      <c r="C148" s="19">
        <f t="shared" si="7"/>
        <v>1032.6678253670075</v>
      </c>
      <c r="D148" s="19">
        <f t="shared" si="8"/>
        <v>871.19470692841037</v>
      </c>
    </row>
    <row r="149" spans="1:4">
      <c r="A149" s="18">
        <v>141</v>
      </c>
      <c r="B149" s="19">
        <f t="shared" si="6"/>
        <v>1903.8625322954179</v>
      </c>
      <c r="C149" s="19">
        <f t="shared" si="7"/>
        <v>1028.4272410787737</v>
      </c>
      <c r="D149" s="19">
        <f t="shared" si="8"/>
        <v>875.43529121664415</v>
      </c>
    </row>
    <row r="150" spans="1:4">
      <c r="A150" s="18">
        <v>142</v>
      </c>
      <c r="B150" s="19">
        <f t="shared" si="6"/>
        <v>1903.8625322954179</v>
      </c>
      <c r="C150" s="19">
        <f t="shared" si="7"/>
        <v>1024.166015532091</v>
      </c>
      <c r="D150" s="19">
        <f t="shared" si="8"/>
        <v>879.69651676332683</v>
      </c>
    </row>
    <row r="151" spans="1:4">
      <c r="A151" s="18">
        <v>143</v>
      </c>
      <c r="B151" s="19">
        <f t="shared" si="6"/>
        <v>1903.8625322954179</v>
      </c>
      <c r="C151" s="19">
        <f t="shared" si="7"/>
        <v>1019.8840482545893</v>
      </c>
      <c r="D151" s="19">
        <f t="shared" si="8"/>
        <v>883.97848404082856</v>
      </c>
    </row>
    <row r="152" spans="1:4">
      <c r="A152" s="18">
        <v>144</v>
      </c>
      <c r="B152" s="19">
        <f t="shared" si="6"/>
        <v>1903.8625322954179</v>
      </c>
      <c r="C152" s="19">
        <f t="shared" si="7"/>
        <v>1015.5812382848453</v>
      </c>
      <c r="D152" s="19">
        <f t="shared" si="8"/>
        <v>888.28129401057254</v>
      </c>
    </row>
    <row r="153" spans="1:4">
      <c r="A153" s="18">
        <v>145</v>
      </c>
      <c r="B153" s="19">
        <f t="shared" si="6"/>
        <v>1903.8625322954179</v>
      </c>
      <c r="C153" s="19">
        <f t="shared" si="7"/>
        <v>1011.2574841700005</v>
      </c>
      <c r="D153" s="19">
        <f t="shared" si="8"/>
        <v>892.6050481254174</v>
      </c>
    </row>
    <row r="154" spans="1:4">
      <c r="A154" s="18">
        <v>146</v>
      </c>
      <c r="B154" s="19">
        <f t="shared" si="6"/>
        <v>1903.8625322954179</v>
      </c>
      <c r="C154" s="19">
        <f t="shared" si="7"/>
        <v>1006.9126839633694</v>
      </c>
      <c r="D154" s="19">
        <f t="shared" si="8"/>
        <v>896.94984833204842</v>
      </c>
    </row>
    <row r="155" spans="1:4">
      <c r="A155" s="18">
        <v>147</v>
      </c>
      <c r="B155" s="19">
        <f t="shared" si="6"/>
        <v>1903.8625322954179</v>
      </c>
      <c r="C155" s="19">
        <f t="shared" si="7"/>
        <v>1002.5467352220362</v>
      </c>
      <c r="D155" s="19">
        <f t="shared" si="8"/>
        <v>901.31579707338165</v>
      </c>
    </row>
    <row r="156" spans="1:4">
      <c r="A156" s="18">
        <v>148</v>
      </c>
      <c r="B156" s="19">
        <f t="shared" si="6"/>
        <v>1903.8625322954179</v>
      </c>
      <c r="C156" s="19">
        <f t="shared" si="7"/>
        <v>998.15953500443914</v>
      </c>
      <c r="D156" s="19">
        <f t="shared" si="8"/>
        <v>905.70299729097871</v>
      </c>
    </row>
    <row r="157" spans="1:4">
      <c r="A157" s="18">
        <v>149</v>
      </c>
      <c r="B157" s="19">
        <f t="shared" si="6"/>
        <v>1903.8625322954179</v>
      </c>
      <c r="C157" s="19">
        <f t="shared" si="7"/>
        <v>993.75097986794242</v>
      </c>
      <c r="D157" s="19">
        <f t="shared" si="8"/>
        <v>910.11155242747543</v>
      </c>
    </row>
    <row r="158" spans="1:4">
      <c r="A158" s="18">
        <v>150</v>
      </c>
      <c r="B158" s="19">
        <f t="shared" si="6"/>
        <v>1903.8625322954179</v>
      </c>
      <c r="C158" s="19">
        <f t="shared" si="7"/>
        <v>989.32096586639921</v>
      </c>
      <c r="D158" s="19">
        <f t="shared" si="8"/>
        <v>914.54156642901864</v>
      </c>
    </row>
    <row r="159" spans="1:4">
      <c r="A159" s="18">
        <v>151</v>
      </c>
      <c r="B159" s="19">
        <f t="shared" si="6"/>
        <v>1903.8625322954179</v>
      </c>
      <c r="C159" s="19">
        <f t="shared" si="7"/>
        <v>984.86938854769789</v>
      </c>
      <c r="D159" s="19">
        <f t="shared" si="8"/>
        <v>918.99314374771996</v>
      </c>
    </row>
    <row r="160" spans="1:4">
      <c r="A160" s="18">
        <v>152</v>
      </c>
      <c r="B160" s="19">
        <f t="shared" si="6"/>
        <v>1903.8625322954179</v>
      </c>
      <c r="C160" s="19">
        <f t="shared" si="7"/>
        <v>980.39614295130161</v>
      </c>
      <c r="D160" s="19">
        <f t="shared" si="8"/>
        <v>923.46638934411624</v>
      </c>
    </row>
    <row r="161" spans="1:4">
      <c r="A161" s="18">
        <v>153</v>
      </c>
      <c r="B161" s="19">
        <f t="shared" si="6"/>
        <v>1903.8625322954179</v>
      </c>
      <c r="C161" s="19">
        <f t="shared" si="7"/>
        <v>975.90112360577484</v>
      </c>
      <c r="D161" s="19">
        <f t="shared" si="8"/>
        <v>927.96140868964301</v>
      </c>
    </row>
    <row r="162" spans="1:4">
      <c r="A162" s="18">
        <v>154</v>
      </c>
      <c r="B162" s="19">
        <f t="shared" si="6"/>
        <v>1903.8625322954179</v>
      </c>
      <c r="C162" s="19">
        <f t="shared" si="7"/>
        <v>971.38422452629061</v>
      </c>
      <c r="D162" s="19">
        <f t="shared" si="8"/>
        <v>932.47830776912724</v>
      </c>
    </row>
    <row r="163" spans="1:4">
      <c r="A163" s="18">
        <v>155</v>
      </c>
      <c r="B163" s="19">
        <f t="shared" si="6"/>
        <v>1903.8625322954179</v>
      </c>
      <c r="C163" s="19">
        <f t="shared" si="7"/>
        <v>966.84533921213892</v>
      </c>
      <c r="D163" s="19">
        <f t="shared" si="8"/>
        <v>937.01719308327893</v>
      </c>
    </row>
    <row r="164" spans="1:4">
      <c r="A164" s="18">
        <v>156</v>
      </c>
      <c r="B164" s="19">
        <f t="shared" si="6"/>
        <v>1903.8625322954179</v>
      </c>
      <c r="C164" s="19">
        <f t="shared" si="7"/>
        <v>962.28436064421021</v>
      </c>
      <c r="D164" s="19">
        <f t="shared" si="8"/>
        <v>941.57817165120764</v>
      </c>
    </row>
    <row r="165" spans="1:4">
      <c r="A165" s="18">
        <v>157</v>
      </c>
      <c r="B165" s="19">
        <f t="shared" si="6"/>
        <v>1903.8625322954179</v>
      </c>
      <c r="C165" s="19">
        <f t="shared" si="7"/>
        <v>957.70118128247464</v>
      </c>
      <c r="D165" s="19">
        <f t="shared" si="8"/>
        <v>946.16135101294321</v>
      </c>
    </row>
    <row r="166" spans="1:4">
      <c r="A166" s="18">
        <v>158</v>
      </c>
      <c r="B166" s="19">
        <f t="shared" si="6"/>
        <v>1903.8625322954179</v>
      </c>
      <c r="C166" s="19">
        <f t="shared" si="7"/>
        <v>953.09569306344633</v>
      </c>
      <c r="D166" s="19">
        <f t="shared" si="8"/>
        <v>950.76683923197152</v>
      </c>
    </row>
    <row r="167" spans="1:4">
      <c r="A167" s="18">
        <v>159</v>
      </c>
      <c r="B167" s="19">
        <f t="shared" si="6"/>
        <v>1903.8625322954179</v>
      </c>
      <c r="C167" s="19">
        <f t="shared" si="7"/>
        <v>948.46778739763317</v>
      </c>
      <c r="D167" s="19">
        <f t="shared" si="8"/>
        <v>955.39474489778468</v>
      </c>
    </row>
    <row r="168" spans="1:4">
      <c r="A168" s="18">
        <v>160</v>
      </c>
      <c r="B168" s="19">
        <f t="shared" si="6"/>
        <v>1903.8625322954179</v>
      </c>
      <c r="C168" s="19">
        <f t="shared" si="7"/>
        <v>943.81735516697995</v>
      </c>
      <c r="D168" s="19">
        <f t="shared" si="8"/>
        <v>960.0451771284379</v>
      </c>
    </row>
    <row r="169" spans="1:4">
      <c r="A169" s="18">
        <v>161</v>
      </c>
      <c r="B169" s="19">
        <f t="shared" si="6"/>
        <v>1903.8625322954179</v>
      </c>
      <c r="C169" s="19">
        <f t="shared" si="7"/>
        <v>939.14428672229315</v>
      </c>
      <c r="D169" s="19">
        <f t="shared" si="8"/>
        <v>964.7182455731247</v>
      </c>
    </row>
    <row r="170" spans="1:4">
      <c r="A170" s="18">
        <v>162</v>
      </c>
      <c r="B170" s="19">
        <f t="shared" si="6"/>
        <v>1903.8625322954179</v>
      </c>
      <c r="C170" s="19">
        <f t="shared" si="7"/>
        <v>934.44847188065705</v>
      </c>
      <c r="D170" s="19">
        <f t="shared" si="8"/>
        <v>969.4140604147608</v>
      </c>
    </row>
    <row r="171" spans="1:4">
      <c r="A171" s="18">
        <v>163</v>
      </c>
      <c r="B171" s="19">
        <f t="shared" si="6"/>
        <v>1903.8625322954179</v>
      </c>
      <c r="C171" s="19">
        <f t="shared" si="7"/>
        <v>929.72979992283365</v>
      </c>
      <c r="D171" s="19">
        <f t="shared" si="8"/>
        <v>974.1327323725842</v>
      </c>
    </row>
    <row r="172" spans="1:4">
      <c r="A172" s="18">
        <v>164</v>
      </c>
      <c r="B172" s="19">
        <f t="shared" si="6"/>
        <v>1903.8625322954179</v>
      </c>
      <c r="C172" s="19">
        <f t="shared" si="7"/>
        <v>924.98815959065473</v>
      </c>
      <c r="D172" s="19">
        <f t="shared" si="8"/>
        <v>978.87437270476312</v>
      </c>
    </row>
    <row r="173" spans="1:4">
      <c r="A173" s="18">
        <v>165</v>
      </c>
      <c r="B173" s="19">
        <f t="shared" si="6"/>
        <v>1903.8625322954179</v>
      </c>
      <c r="C173" s="19">
        <f t="shared" si="7"/>
        <v>920.22343908439518</v>
      </c>
      <c r="D173" s="19">
        <f t="shared" si="8"/>
        <v>983.63909321102267</v>
      </c>
    </row>
    <row r="174" spans="1:4">
      <c r="A174" s="18">
        <v>166</v>
      </c>
      <c r="B174" s="19">
        <f t="shared" si="6"/>
        <v>1903.8625322954179</v>
      </c>
      <c r="C174" s="19">
        <f t="shared" si="7"/>
        <v>915.43552606014282</v>
      </c>
      <c r="D174" s="19">
        <f t="shared" si="8"/>
        <v>988.42700623527503</v>
      </c>
    </row>
    <row r="175" spans="1:4">
      <c r="A175" s="18">
        <v>167</v>
      </c>
      <c r="B175" s="19">
        <f t="shared" si="6"/>
        <v>1903.8625322954179</v>
      </c>
      <c r="C175" s="19">
        <f t="shared" si="7"/>
        <v>910.62430762714166</v>
      </c>
      <c r="D175" s="19">
        <f t="shared" si="8"/>
        <v>993.23822466827619</v>
      </c>
    </row>
    <row r="176" spans="1:4">
      <c r="A176" s="18">
        <v>168</v>
      </c>
      <c r="B176" s="19">
        <f t="shared" si="6"/>
        <v>1903.8625322954179</v>
      </c>
      <c r="C176" s="19">
        <f t="shared" si="7"/>
        <v>905.7896703451371</v>
      </c>
      <c r="D176" s="19">
        <f t="shared" si="8"/>
        <v>998.07286195028075</v>
      </c>
    </row>
    <row r="177" spans="1:4">
      <c r="A177" s="18">
        <v>169</v>
      </c>
      <c r="B177" s="19">
        <f t="shared" si="6"/>
        <v>1903.8625322954179</v>
      </c>
      <c r="C177" s="19">
        <f t="shared" si="7"/>
        <v>900.93150022169755</v>
      </c>
      <c r="D177" s="19">
        <f t="shared" si="8"/>
        <v>1002.9310320737203</v>
      </c>
    </row>
    <row r="178" spans="1:4">
      <c r="A178" s="18">
        <v>170</v>
      </c>
      <c r="B178" s="19">
        <f t="shared" si="6"/>
        <v>1903.8625322954179</v>
      </c>
      <c r="C178" s="19">
        <f t="shared" si="7"/>
        <v>896.04968270952725</v>
      </c>
      <c r="D178" s="19">
        <f t="shared" si="8"/>
        <v>1007.8128495858906</v>
      </c>
    </row>
    <row r="179" spans="1:4">
      <c r="A179" s="18">
        <v>171</v>
      </c>
      <c r="B179" s="19">
        <f t="shared" si="6"/>
        <v>1903.8625322954179</v>
      </c>
      <c r="C179" s="19">
        <f t="shared" si="7"/>
        <v>891.14410270376504</v>
      </c>
      <c r="D179" s="19">
        <f t="shared" si="8"/>
        <v>1012.7184295916528</v>
      </c>
    </row>
    <row r="180" spans="1:4">
      <c r="A180" s="18">
        <v>172</v>
      </c>
      <c r="B180" s="19">
        <f t="shared" si="6"/>
        <v>1903.8625322954179</v>
      </c>
      <c r="C180" s="19">
        <f t="shared" si="7"/>
        <v>886.21464453927308</v>
      </c>
      <c r="D180" s="19">
        <f t="shared" si="8"/>
        <v>1017.6478877561448</v>
      </c>
    </row>
    <row r="181" spans="1:4">
      <c r="A181" s="18">
        <v>173</v>
      </c>
      <c r="B181" s="19">
        <f t="shared" si="6"/>
        <v>1903.8625322954179</v>
      </c>
      <c r="C181" s="19">
        <f t="shared" si="7"/>
        <v>881.26119198790502</v>
      </c>
      <c r="D181" s="19">
        <f t="shared" si="8"/>
        <v>1022.6013403075128</v>
      </c>
    </row>
    <row r="182" spans="1:4">
      <c r="A182" s="18">
        <v>174</v>
      </c>
      <c r="B182" s="19">
        <f t="shared" si="6"/>
        <v>1903.8625322954179</v>
      </c>
      <c r="C182" s="19">
        <f t="shared" si="7"/>
        <v>876.28362825577096</v>
      </c>
      <c r="D182" s="19">
        <f t="shared" si="8"/>
        <v>1027.5789040396469</v>
      </c>
    </row>
    <row r="183" spans="1:4">
      <c r="A183" s="18">
        <v>175</v>
      </c>
      <c r="B183" s="19">
        <f t="shared" si="6"/>
        <v>1903.8625322954179</v>
      </c>
      <c r="C183" s="19">
        <f t="shared" si="7"/>
        <v>871.28183598047792</v>
      </c>
      <c r="D183" s="19">
        <f t="shared" si="8"/>
        <v>1032.5806963149398</v>
      </c>
    </row>
    <row r="184" spans="1:4">
      <c r="A184" s="18">
        <v>176</v>
      </c>
      <c r="B184" s="19">
        <f t="shared" si="6"/>
        <v>1903.8625322954179</v>
      </c>
      <c r="C184" s="19">
        <f t="shared" si="7"/>
        <v>866.25569722836769</v>
      </c>
      <c r="D184" s="19">
        <f t="shared" si="8"/>
        <v>1037.6068350670503</v>
      </c>
    </row>
    <row r="185" spans="1:4">
      <c r="A185" s="18">
        <v>177</v>
      </c>
      <c r="B185" s="19">
        <f t="shared" si="6"/>
        <v>1903.8625322954179</v>
      </c>
      <c r="C185" s="19">
        <f t="shared" si="7"/>
        <v>861.20509349173335</v>
      </c>
      <c r="D185" s="19">
        <f t="shared" si="8"/>
        <v>1042.6574388036845</v>
      </c>
    </row>
    <row r="186" spans="1:4">
      <c r="A186" s="18">
        <v>178</v>
      </c>
      <c r="B186" s="19">
        <f t="shared" si="6"/>
        <v>1903.8625322954179</v>
      </c>
      <c r="C186" s="19">
        <f t="shared" si="7"/>
        <v>856.12990568602584</v>
      </c>
      <c r="D186" s="19">
        <f t="shared" si="8"/>
        <v>1047.7326266093919</v>
      </c>
    </row>
    <row r="187" spans="1:4">
      <c r="A187" s="18">
        <v>179</v>
      </c>
      <c r="B187" s="19">
        <f t="shared" si="6"/>
        <v>1903.8625322954179</v>
      </c>
      <c r="C187" s="19">
        <f t="shared" si="7"/>
        <v>851.03001414704488</v>
      </c>
      <c r="D187" s="19">
        <f t="shared" si="8"/>
        <v>1052.8325181483729</v>
      </c>
    </row>
    <row r="188" spans="1:4">
      <c r="A188" s="18">
        <v>180</v>
      </c>
      <c r="B188" s="19">
        <f t="shared" si="6"/>
        <v>1903.8625322954179</v>
      </c>
      <c r="C188" s="19">
        <f t="shared" si="7"/>
        <v>845.90529862811979</v>
      </c>
      <c r="D188" s="19">
        <f t="shared" si="8"/>
        <v>1057.9572336672982</v>
      </c>
    </row>
    <row r="189" spans="1:4">
      <c r="A189" s="18">
        <v>181</v>
      </c>
      <c r="B189" s="19">
        <f t="shared" si="6"/>
        <v>1903.8625322954179</v>
      </c>
      <c r="C189" s="19">
        <f t="shared" si="7"/>
        <v>840.755638297274</v>
      </c>
      <c r="D189" s="19">
        <f t="shared" si="8"/>
        <v>1063.1068939981437</v>
      </c>
    </row>
    <row r="190" spans="1:4">
      <c r="A190" s="18">
        <v>182</v>
      </c>
      <c r="B190" s="19">
        <f t="shared" si="6"/>
        <v>1903.8625322954179</v>
      </c>
      <c r="C190" s="19">
        <f t="shared" si="7"/>
        <v>835.58091173437288</v>
      </c>
      <c r="D190" s="19">
        <f t="shared" si="8"/>
        <v>1068.281620561045</v>
      </c>
    </row>
    <row r="191" spans="1:4">
      <c r="A191" s="18">
        <v>183</v>
      </c>
      <c r="B191" s="19">
        <f t="shared" si="6"/>
        <v>1903.8625322954179</v>
      </c>
      <c r="C191" s="19">
        <f t="shared" si="7"/>
        <v>830.3809969282654</v>
      </c>
      <c r="D191" s="19">
        <f t="shared" si="8"/>
        <v>1073.4815353671524</v>
      </c>
    </row>
    <row r="192" spans="1:4">
      <c r="A192" s="18">
        <v>184</v>
      </c>
      <c r="B192" s="19">
        <f t="shared" si="6"/>
        <v>1903.8625322954179</v>
      </c>
      <c r="C192" s="19">
        <f t="shared" si="7"/>
        <v>825.1557712739035</v>
      </c>
      <c r="D192" s="19">
        <f t="shared" si="8"/>
        <v>1078.7067610215145</v>
      </c>
    </row>
    <row r="193" spans="1:4">
      <c r="A193" s="18">
        <v>185</v>
      </c>
      <c r="B193" s="19">
        <f t="shared" si="6"/>
        <v>1903.8625322954179</v>
      </c>
      <c r="C193" s="19">
        <f t="shared" si="7"/>
        <v>819.90511156945377</v>
      </c>
      <c r="D193" s="19">
        <f t="shared" si="8"/>
        <v>1083.9574207259641</v>
      </c>
    </row>
    <row r="194" spans="1:4">
      <c r="A194" s="18">
        <v>186</v>
      </c>
      <c r="B194" s="19">
        <f t="shared" si="6"/>
        <v>1903.8625322954179</v>
      </c>
      <c r="C194" s="19">
        <f t="shared" si="7"/>
        <v>814.62889401339135</v>
      </c>
      <c r="D194" s="19">
        <f t="shared" si="8"/>
        <v>1089.2336382820265</v>
      </c>
    </row>
    <row r="195" spans="1:4">
      <c r="A195" s="18">
        <v>187</v>
      </c>
      <c r="B195" s="19">
        <f t="shared" si="6"/>
        <v>1903.8625322954179</v>
      </c>
      <c r="C195" s="19">
        <f t="shared" si="7"/>
        <v>809.32699420158031</v>
      </c>
      <c r="D195" s="19">
        <f t="shared" si="8"/>
        <v>1094.5355380938377</v>
      </c>
    </row>
    <row r="196" spans="1:4">
      <c r="A196" s="18">
        <v>188</v>
      </c>
      <c r="B196" s="19">
        <f t="shared" si="6"/>
        <v>1903.8625322954179</v>
      </c>
      <c r="C196" s="19">
        <f t="shared" si="7"/>
        <v>803.99928712434394</v>
      </c>
      <c r="D196" s="19">
        <f t="shared" si="8"/>
        <v>1099.8632451710739</v>
      </c>
    </row>
    <row r="197" spans="1:4">
      <c r="A197" s="18">
        <v>189</v>
      </c>
      <c r="B197" s="19">
        <f t="shared" si="6"/>
        <v>1903.8625322954179</v>
      </c>
      <c r="C197" s="19">
        <f t="shared" si="7"/>
        <v>798.64564716351117</v>
      </c>
      <c r="D197" s="19">
        <f t="shared" si="8"/>
        <v>1105.2168851319066</v>
      </c>
    </row>
    <row r="198" spans="1:4">
      <c r="A198" s="18">
        <v>190</v>
      </c>
      <c r="B198" s="19">
        <f t="shared" si="6"/>
        <v>1903.8625322954179</v>
      </c>
      <c r="C198" s="19">
        <f t="shared" si="7"/>
        <v>793.26594808946118</v>
      </c>
      <c r="D198" s="19">
        <f t="shared" si="8"/>
        <v>1110.5965842059568</v>
      </c>
    </row>
    <row r="199" spans="1:4">
      <c r="A199" s="18">
        <v>191</v>
      </c>
      <c r="B199" s="19">
        <f t="shared" si="6"/>
        <v>1903.8625322954179</v>
      </c>
      <c r="C199" s="19">
        <f t="shared" si="7"/>
        <v>787.86006305814078</v>
      </c>
      <c r="D199" s="19">
        <f t="shared" si="8"/>
        <v>1116.0024692372772</v>
      </c>
    </row>
    <row r="200" spans="1:4">
      <c r="A200" s="18">
        <v>192</v>
      </c>
      <c r="B200" s="19">
        <f t="shared" si="6"/>
        <v>1903.8625322954179</v>
      </c>
      <c r="C200" s="19">
        <f t="shared" si="7"/>
        <v>782.42786460808156</v>
      </c>
      <c r="D200" s="19">
        <f t="shared" si="8"/>
        <v>1121.4346676873363</v>
      </c>
    </row>
    <row r="201" spans="1:4">
      <c r="A201" s="18">
        <v>193</v>
      </c>
      <c r="B201" s="19">
        <f t="shared" si="6"/>
        <v>1903.8625322954179</v>
      </c>
      <c r="C201" s="19">
        <f t="shared" si="7"/>
        <v>776.96922465738396</v>
      </c>
      <c r="D201" s="19">
        <f t="shared" si="8"/>
        <v>1126.893307638034</v>
      </c>
    </row>
    <row r="202" spans="1:4">
      <c r="A202" s="18">
        <v>194</v>
      </c>
      <c r="B202" s="19">
        <f t="shared" ref="B202:B265" si="9">PMT((1+$B$4)^(1/12)-1,$B$6,-$B$3)</f>
        <v>1903.8625322954179</v>
      </c>
      <c r="C202" s="19">
        <f t="shared" ref="C202:C265" si="10">IPMT((1+$B$4)^(1/12)-1,$A202,$B$6,-$B$3)</f>
        <v>771.48401450070867</v>
      </c>
      <c r="D202" s="19">
        <f t="shared" ref="D202:D265" si="11">PPMT((1+$B$4)^(1/12)-1,$A202,$B$6,-$B$3)</f>
        <v>1132.3785177947093</v>
      </c>
    </row>
    <row r="203" spans="1:4">
      <c r="A203" s="18">
        <v>195</v>
      </c>
      <c r="B203" s="19">
        <f t="shared" si="9"/>
        <v>1903.8625322954179</v>
      </c>
      <c r="C203" s="19">
        <f t="shared" si="10"/>
        <v>765.97210480623505</v>
      </c>
      <c r="D203" s="19">
        <f t="shared" si="11"/>
        <v>1137.8904274891829</v>
      </c>
    </row>
    <row r="204" spans="1:4">
      <c r="A204" s="18">
        <v>196</v>
      </c>
      <c r="B204" s="19">
        <f t="shared" si="9"/>
        <v>1903.8625322954179</v>
      </c>
      <c r="C204" s="19">
        <f t="shared" si="10"/>
        <v>760.43336561261219</v>
      </c>
      <c r="D204" s="19">
        <f t="shared" si="11"/>
        <v>1143.4291666828058</v>
      </c>
    </row>
    <row r="205" spans="1:4">
      <c r="A205" s="18">
        <v>197</v>
      </c>
      <c r="B205" s="19">
        <f t="shared" si="9"/>
        <v>1903.8625322954179</v>
      </c>
      <c r="C205" s="19">
        <f t="shared" si="10"/>
        <v>754.86766632589513</v>
      </c>
      <c r="D205" s="19">
        <f t="shared" si="11"/>
        <v>1148.9948659695228</v>
      </c>
    </row>
    <row r="206" spans="1:4">
      <c r="A206" s="18">
        <v>198</v>
      </c>
      <c r="B206" s="19">
        <f t="shared" si="9"/>
        <v>1903.8625322954179</v>
      </c>
      <c r="C206" s="19">
        <f t="shared" si="10"/>
        <v>749.27487571646952</v>
      </c>
      <c r="D206" s="19">
        <f t="shared" si="11"/>
        <v>1154.5876565789483</v>
      </c>
    </row>
    <row r="207" spans="1:4">
      <c r="A207" s="18">
        <v>199</v>
      </c>
      <c r="B207" s="19">
        <f t="shared" si="9"/>
        <v>1903.8625322954179</v>
      </c>
      <c r="C207" s="19">
        <f t="shared" si="10"/>
        <v>743.65486191594982</v>
      </c>
      <c r="D207" s="19">
        <f t="shared" si="11"/>
        <v>1160.207670379468</v>
      </c>
    </row>
    <row r="208" spans="1:4">
      <c r="A208" s="18">
        <v>200</v>
      </c>
      <c r="B208" s="19">
        <f t="shared" si="9"/>
        <v>1903.8625322954179</v>
      </c>
      <c r="C208" s="19">
        <f t="shared" si="10"/>
        <v>738.00749241407914</v>
      </c>
      <c r="D208" s="19">
        <f t="shared" si="11"/>
        <v>1165.8550398813386</v>
      </c>
    </row>
    <row r="209" spans="1:4">
      <c r="A209" s="18">
        <v>201</v>
      </c>
      <c r="B209" s="19">
        <f t="shared" si="9"/>
        <v>1903.8625322954179</v>
      </c>
      <c r="C209" s="19">
        <f t="shared" si="10"/>
        <v>732.33263405559626</v>
      </c>
      <c r="D209" s="19">
        <f t="shared" si="11"/>
        <v>1171.5298982398217</v>
      </c>
    </row>
    <row r="210" spans="1:4">
      <c r="A210" s="18">
        <v>202</v>
      </c>
      <c r="B210" s="19">
        <f t="shared" si="9"/>
        <v>1903.8625322954179</v>
      </c>
      <c r="C210" s="19">
        <f t="shared" si="10"/>
        <v>726.63015303710245</v>
      </c>
      <c r="D210" s="19">
        <f t="shared" si="11"/>
        <v>1177.2323792583154</v>
      </c>
    </row>
    <row r="211" spans="1:4">
      <c r="A211" s="18">
        <v>203</v>
      </c>
      <c r="B211" s="19">
        <f t="shared" si="9"/>
        <v>1903.8625322954179</v>
      </c>
      <c r="C211" s="19">
        <f t="shared" si="10"/>
        <v>720.89991490390366</v>
      </c>
      <c r="D211" s="19">
        <f t="shared" si="11"/>
        <v>1182.9626173915142</v>
      </c>
    </row>
    <row r="212" spans="1:4">
      <c r="A212" s="18">
        <v>204</v>
      </c>
      <c r="B212" s="19">
        <f t="shared" si="9"/>
        <v>1903.8625322954179</v>
      </c>
      <c r="C212" s="19">
        <f t="shared" si="10"/>
        <v>715.14178454684065</v>
      </c>
      <c r="D212" s="19">
        <f t="shared" si="11"/>
        <v>1188.7207477485772</v>
      </c>
    </row>
    <row r="213" spans="1:4">
      <c r="A213" s="18">
        <v>205</v>
      </c>
      <c r="B213" s="19">
        <f t="shared" si="9"/>
        <v>1903.8625322954179</v>
      </c>
      <c r="C213" s="19">
        <f t="shared" si="10"/>
        <v>709.35562619910127</v>
      </c>
      <c r="D213" s="19">
        <f t="shared" si="11"/>
        <v>1194.5069060963165</v>
      </c>
    </row>
    <row r="214" spans="1:4">
      <c r="A214" s="18">
        <v>206</v>
      </c>
      <c r="B214" s="19">
        <f t="shared" si="9"/>
        <v>1903.8625322954179</v>
      </c>
      <c r="C214" s="19">
        <f t="shared" si="10"/>
        <v>703.54130343302631</v>
      </c>
      <c r="D214" s="19">
        <f t="shared" si="11"/>
        <v>1200.3212288623915</v>
      </c>
    </row>
    <row r="215" spans="1:4">
      <c r="A215" s="18">
        <v>207</v>
      </c>
      <c r="B215" s="19">
        <f t="shared" si="9"/>
        <v>1903.8625322954179</v>
      </c>
      <c r="C215" s="19">
        <f t="shared" si="10"/>
        <v>697.69867915688394</v>
      </c>
      <c r="D215" s="19">
        <f t="shared" si="11"/>
        <v>1206.1638531385338</v>
      </c>
    </row>
    <row r="216" spans="1:4">
      <c r="A216" s="18">
        <v>208</v>
      </c>
      <c r="B216" s="19">
        <f t="shared" si="9"/>
        <v>1903.8625322954179</v>
      </c>
      <c r="C216" s="19">
        <f t="shared" si="10"/>
        <v>691.82761561164295</v>
      </c>
      <c r="D216" s="19">
        <f t="shared" si="11"/>
        <v>1212.034916683775</v>
      </c>
    </row>
    <row r="217" spans="1:4">
      <c r="A217" s="18">
        <v>209</v>
      </c>
      <c r="B217" s="19">
        <f t="shared" si="9"/>
        <v>1903.8625322954179</v>
      </c>
      <c r="C217" s="19">
        <f t="shared" si="10"/>
        <v>685.92797436772264</v>
      </c>
      <c r="D217" s="19">
        <f t="shared" si="11"/>
        <v>1217.9345579276951</v>
      </c>
    </row>
    <row r="218" spans="1:4">
      <c r="A218" s="18">
        <v>210</v>
      </c>
      <c r="B218" s="19">
        <f t="shared" si="9"/>
        <v>1903.8625322954179</v>
      </c>
      <c r="C218" s="19">
        <f t="shared" si="10"/>
        <v>679.99961632173108</v>
      </c>
      <c r="D218" s="19">
        <f t="shared" si="11"/>
        <v>1223.8629159736868</v>
      </c>
    </row>
    <row r="219" spans="1:4">
      <c r="A219" s="18">
        <v>211</v>
      </c>
      <c r="B219" s="19">
        <f t="shared" si="9"/>
        <v>1903.8625322954179</v>
      </c>
      <c r="C219" s="19">
        <f t="shared" si="10"/>
        <v>674.04240169318052</v>
      </c>
      <c r="D219" s="19">
        <f t="shared" si="11"/>
        <v>1229.8201306022374</v>
      </c>
    </row>
    <row r="220" spans="1:4">
      <c r="A220" s="18">
        <v>212</v>
      </c>
      <c r="B220" s="19">
        <f t="shared" si="9"/>
        <v>1903.8625322954179</v>
      </c>
      <c r="C220" s="19">
        <f t="shared" si="10"/>
        <v>668.05619002119749</v>
      </c>
      <c r="D220" s="19">
        <f t="shared" si="11"/>
        <v>1235.8063422742202</v>
      </c>
    </row>
    <row r="221" spans="1:4">
      <c r="A221" s="18">
        <v>213</v>
      </c>
      <c r="B221" s="19">
        <f t="shared" si="9"/>
        <v>1903.8625322954179</v>
      </c>
      <c r="C221" s="19">
        <f t="shared" si="10"/>
        <v>662.0408401612068</v>
      </c>
      <c r="D221" s="19">
        <f t="shared" si="11"/>
        <v>1241.8216921342109</v>
      </c>
    </row>
    <row r="222" spans="1:4">
      <c r="A222" s="18">
        <v>214</v>
      </c>
      <c r="B222" s="19">
        <f t="shared" si="9"/>
        <v>1903.8625322954179</v>
      </c>
      <c r="C222" s="19">
        <f t="shared" si="10"/>
        <v>655.99621028160288</v>
      </c>
      <c r="D222" s="19">
        <f t="shared" si="11"/>
        <v>1247.8663220138151</v>
      </c>
    </row>
    <row r="223" spans="1:4">
      <c r="A223" s="18">
        <v>215</v>
      </c>
      <c r="B223" s="19">
        <f t="shared" si="9"/>
        <v>1903.8625322954179</v>
      </c>
      <c r="C223" s="19">
        <f t="shared" si="10"/>
        <v>649.9221578604122</v>
      </c>
      <c r="D223" s="19">
        <f t="shared" si="11"/>
        <v>1253.9403744350057</v>
      </c>
    </row>
    <row r="224" spans="1:4">
      <c r="A224" s="18">
        <v>216</v>
      </c>
      <c r="B224" s="19">
        <f t="shared" si="9"/>
        <v>1903.8625322954179</v>
      </c>
      <c r="C224" s="19">
        <f t="shared" si="10"/>
        <v>643.81853968192434</v>
      </c>
      <c r="D224" s="19">
        <f t="shared" si="11"/>
        <v>1260.0439926134936</v>
      </c>
    </row>
    <row r="225" spans="1:4">
      <c r="A225" s="18">
        <v>217</v>
      </c>
      <c r="B225" s="19">
        <f t="shared" si="9"/>
        <v>1903.8625322954179</v>
      </c>
      <c r="C225" s="19">
        <f t="shared" si="10"/>
        <v>637.6852118333212</v>
      </c>
      <c r="D225" s="19">
        <f t="shared" si="11"/>
        <v>1266.1773204620968</v>
      </c>
    </row>
    <row r="226" spans="1:4">
      <c r="A226" s="18">
        <v>218</v>
      </c>
      <c r="B226" s="19">
        <f t="shared" si="9"/>
        <v>1903.8625322954179</v>
      </c>
      <c r="C226" s="19">
        <f t="shared" si="10"/>
        <v>631.52202970128144</v>
      </c>
      <c r="D226" s="19">
        <f t="shared" si="11"/>
        <v>1272.3405025941365</v>
      </c>
    </row>
    <row r="227" spans="1:4">
      <c r="A227" s="18">
        <v>219</v>
      </c>
      <c r="B227" s="19">
        <f t="shared" si="9"/>
        <v>1903.8625322954179</v>
      </c>
      <c r="C227" s="19">
        <f t="shared" si="10"/>
        <v>625.32884796857002</v>
      </c>
      <c r="D227" s="19">
        <f t="shared" si="11"/>
        <v>1278.5336843268478</v>
      </c>
    </row>
    <row r="228" spans="1:4">
      <c r="A228" s="18">
        <v>220</v>
      </c>
      <c r="B228" s="19">
        <f t="shared" si="9"/>
        <v>1903.8625322954179</v>
      </c>
      <c r="C228" s="19">
        <f t="shared" si="10"/>
        <v>619.10552061061549</v>
      </c>
      <c r="D228" s="19">
        <f t="shared" si="11"/>
        <v>1284.7570116848024</v>
      </c>
    </row>
    <row r="229" spans="1:4">
      <c r="A229" s="18">
        <v>221</v>
      </c>
      <c r="B229" s="19">
        <f t="shared" si="9"/>
        <v>1903.8625322954179</v>
      </c>
      <c r="C229" s="19">
        <f t="shared" si="10"/>
        <v>612.8519008920606</v>
      </c>
      <c r="D229" s="19">
        <f t="shared" si="11"/>
        <v>1291.0106314033574</v>
      </c>
    </row>
    <row r="230" spans="1:4">
      <c r="A230" s="18">
        <v>222</v>
      </c>
      <c r="B230" s="19">
        <f t="shared" si="9"/>
        <v>1903.8625322954179</v>
      </c>
      <c r="C230" s="19">
        <f t="shared" si="10"/>
        <v>606.56784136331009</v>
      </c>
      <c r="D230" s="19">
        <f t="shared" si="11"/>
        <v>1297.2946909321076</v>
      </c>
    </row>
    <row r="231" spans="1:4">
      <c r="A231" s="18">
        <v>223</v>
      </c>
      <c r="B231" s="19">
        <f t="shared" si="9"/>
        <v>1903.8625322954179</v>
      </c>
      <c r="C231" s="19">
        <f t="shared" si="10"/>
        <v>600.25319385704563</v>
      </c>
      <c r="D231" s="19">
        <f t="shared" si="11"/>
        <v>1303.6093384383721</v>
      </c>
    </row>
    <row r="232" spans="1:4">
      <c r="A232" s="18">
        <v>224</v>
      </c>
      <c r="B232" s="19">
        <f t="shared" si="9"/>
        <v>1903.8625322954179</v>
      </c>
      <c r="C232" s="19">
        <f t="shared" si="10"/>
        <v>593.90780948474344</v>
      </c>
      <c r="D232" s="19">
        <f t="shared" si="11"/>
        <v>1309.9547228106744</v>
      </c>
    </row>
    <row r="233" spans="1:4">
      <c r="A233" s="18">
        <v>225</v>
      </c>
      <c r="B233" s="19">
        <f t="shared" si="9"/>
        <v>1903.8625322954179</v>
      </c>
      <c r="C233" s="19">
        <f t="shared" si="10"/>
        <v>587.53153863315265</v>
      </c>
      <c r="D233" s="19">
        <f t="shared" si="11"/>
        <v>1316.3309936622652</v>
      </c>
    </row>
    <row r="234" spans="1:4">
      <c r="A234" s="18">
        <v>226</v>
      </c>
      <c r="B234" s="19">
        <f t="shared" si="9"/>
        <v>1903.8625322954179</v>
      </c>
      <c r="C234" s="19">
        <f t="shared" si="10"/>
        <v>581.12423096077293</v>
      </c>
      <c r="D234" s="19">
        <f t="shared" si="11"/>
        <v>1322.7383013346448</v>
      </c>
    </row>
    <row r="235" spans="1:4">
      <c r="A235" s="18">
        <v>227</v>
      </c>
      <c r="B235" s="19">
        <f t="shared" si="9"/>
        <v>1903.8625322954179</v>
      </c>
      <c r="C235" s="19">
        <f t="shared" si="10"/>
        <v>574.68573539431043</v>
      </c>
      <c r="D235" s="19">
        <f t="shared" si="11"/>
        <v>1329.1767969011075</v>
      </c>
    </row>
    <row r="236" spans="1:4">
      <c r="A236" s="18">
        <v>228</v>
      </c>
      <c r="B236" s="19">
        <f t="shared" si="9"/>
        <v>1903.8625322954179</v>
      </c>
      <c r="C236" s="19">
        <f t="shared" si="10"/>
        <v>568.21590012511456</v>
      </c>
      <c r="D236" s="19">
        <f t="shared" si="11"/>
        <v>1335.6466321703033</v>
      </c>
    </row>
    <row r="237" spans="1:4">
      <c r="A237" s="18">
        <v>229</v>
      </c>
      <c r="B237" s="19">
        <f t="shared" si="9"/>
        <v>1903.8625322954179</v>
      </c>
      <c r="C237" s="19">
        <f t="shared" si="10"/>
        <v>561.71457260559487</v>
      </c>
      <c r="D237" s="19">
        <f t="shared" si="11"/>
        <v>1342.147959689823</v>
      </c>
    </row>
    <row r="238" spans="1:4">
      <c r="A238" s="18">
        <v>230</v>
      </c>
      <c r="B238" s="19">
        <f t="shared" si="9"/>
        <v>1903.8625322954179</v>
      </c>
      <c r="C238" s="19">
        <f t="shared" si="10"/>
        <v>555.18159954563248</v>
      </c>
      <c r="D238" s="19">
        <f t="shared" si="11"/>
        <v>1348.6809327497854</v>
      </c>
    </row>
    <row r="239" spans="1:4">
      <c r="A239" s="18">
        <v>231</v>
      </c>
      <c r="B239" s="19">
        <f t="shared" si="9"/>
        <v>1903.8625322954179</v>
      </c>
      <c r="C239" s="19">
        <f t="shared" si="10"/>
        <v>548.6168269089585</v>
      </c>
      <c r="D239" s="19">
        <f t="shared" si="11"/>
        <v>1355.2457053864593</v>
      </c>
    </row>
    <row r="240" spans="1:4">
      <c r="A240" s="18">
        <v>232</v>
      </c>
      <c r="B240" s="19">
        <f t="shared" si="9"/>
        <v>1903.8625322954179</v>
      </c>
      <c r="C240" s="19">
        <f t="shared" si="10"/>
        <v>542.02009990952615</v>
      </c>
      <c r="D240" s="19">
        <f t="shared" si="11"/>
        <v>1361.8424323858917</v>
      </c>
    </row>
    <row r="241" spans="1:4">
      <c r="A241" s="18">
        <v>233</v>
      </c>
      <c r="B241" s="19">
        <f t="shared" si="9"/>
        <v>1903.8625322954179</v>
      </c>
      <c r="C241" s="19">
        <f t="shared" si="10"/>
        <v>535.39126300785813</v>
      </c>
      <c r="D241" s="19">
        <f t="shared" si="11"/>
        <v>1368.4712692875596</v>
      </c>
    </row>
    <row r="242" spans="1:4">
      <c r="A242" s="18">
        <v>234</v>
      </c>
      <c r="B242" s="19">
        <f t="shared" si="9"/>
        <v>1903.8625322954179</v>
      </c>
      <c r="C242" s="19">
        <f t="shared" si="10"/>
        <v>528.73015990738133</v>
      </c>
      <c r="D242" s="19">
        <f t="shared" si="11"/>
        <v>1375.1323723880364</v>
      </c>
    </row>
    <row r="243" spans="1:4">
      <c r="A243" s="18">
        <v>235</v>
      </c>
      <c r="B243" s="19">
        <f t="shared" si="9"/>
        <v>1903.8625322954179</v>
      </c>
      <c r="C243" s="19">
        <f t="shared" si="10"/>
        <v>522.03663355074241</v>
      </c>
      <c r="D243" s="19">
        <f t="shared" si="11"/>
        <v>1381.8258987446754</v>
      </c>
    </row>
    <row r="244" spans="1:4">
      <c r="A244" s="18">
        <v>236</v>
      </c>
      <c r="B244" s="19">
        <f t="shared" si="9"/>
        <v>1903.8625322954179</v>
      </c>
      <c r="C244" s="19">
        <f t="shared" si="10"/>
        <v>515.31052611610232</v>
      </c>
      <c r="D244" s="19">
        <f t="shared" si="11"/>
        <v>1388.5520061793154</v>
      </c>
    </row>
    <row r="245" spans="1:4">
      <c r="A245" s="18">
        <v>237</v>
      </c>
      <c r="B245" s="19">
        <f t="shared" si="9"/>
        <v>1903.8625322954179</v>
      </c>
      <c r="C245" s="19">
        <f t="shared" si="10"/>
        <v>508.55167901341582</v>
      </c>
      <c r="D245" s="19">
        <f t="shared" si="11"/>
        <v>1395.310853282002</v>
      </c>
    </row>
    <row r="246" spans="1:4">
      <c r="A246" s="18">
        <v>238</v>
      </c>
      <c r="B246" s="19">
        <f t="shared" si="9"/>
        <v>1903.8625322954179</v>
      </c>
      <c r="C246" s="19">
        <f t="shared" si="10"/>
        <v>501.75993288069435</v>
      </c>
      <c r="D246" s="19">
        <f t="shared" si="11"/>
        <v>1402.1025994147235</v>
      </c>
    </row>
    <row r="247" spans="1:4">
      <c r="A247" s="18">
        <v>239</v>
      </c>
      <c r="B247" s="19">
        <f t="shared" si="9"/>
        <v>1903.8625322954179</v>
      </c>
      <c r="C247" s="19">
        <f t="shared" si="10"/>
        <v>494.93512758024349</v>
      </c>
      <c r="D247" s="19">
        <f t="shared" si="11"/>
        <v>1408.9274047151744</v>
      </c>
    </row>
    <row r="248" spans="1:4">
      <c r="A248" s="18">
        <v>240</v>
      </c>
      <c r="B248" s="19">
        <f t="shared" si="9"/>
        <v>1903.8625322954179</v>
      </c>
      <c r="C248" s="19">
        <f t="shared" si="10"/>
        <v>488.07710219489462</v>
      </c>
      <c r="D248" s="19">
        <f t="shared" si="11"/>
        <v>1415.7854301005232</v>
      </c>
    </row>
    <row r="249" spans="1:4">
      <c r="A249" s="18">
        <v>241</v>
      </c>
      <c r="B249" s="19">
        <f t="shared" si="9"/>
        <v>1903.8625322954179</v>
      </c>
      <c r="C249" s="19">
        <f t="shared" si="10"/>
        <v>481.18569502420388</v>
      </c>
      <c r="D249" s="19">
        <f t="shared" si="11"/>
        <v>1422.676837271214</v>
      </c>
    </row>
    <row r="250" spans="1:4">
      <c r="A250" s="18">
        <v>242</v>
      </c>
      <c r="B250" s="19">
        <f t="shared" si="9"/>
        <v>1903.8625322954179</v>
      </c>
      <c r="C250" s="19">
        <f t="shared" si="10"/>
        <v>474.26074358064398</v>
      </c>
      <c r="D250" s="19">
        <f t="shared" si="11"/>
        <v>1429.6017887147739</v>
      </c>
    </row>
    <row r="251" spans="1:4">
      <c r="A251" s="18">
        <v>243</v>
      </c>
      <c r="B251" s="19">
        <f t="shared" si="9"/>
        <v>1903.8625322954179</v>
      </c>
      <c r="C251" s="19">
        <f t="shared" si="10"/>
        <v>467.30208458577061</v>
      </c>
      <c r="D251" s="19">
        <f t="shared" si="11"/>
        <v>1436.5604477096472</v>
      </c>
    </row>
    <row r="252" spans="1:4">
      <c r="A252" s="18">
        <v>244</v>
      </c>
      <c r="B252" s="19">
        <f t="shared" si="9"/>
        <v>1903.8625322954179</v>
      </c>
      <c r="C252" s="19">
        <f t="shared" si="10"/>
        <v>460.30955396637211</v>
      </c>
      <c r="D252" s="19">
        <f t="shared" si="11"/>
        <v>1443.5529783290458</v>
      </c>
    </row>
    <row r="253" spans="1:4">
      <c r="A253" s="18">
        <v>245</v>
      </c>
      <c r="B253" s="19">
        <f t="shared" si="9"/>
        <v>1903.8625322954179</v>
      </c>
      <c r="C253" s="19">
        <f t="shared" si="10"/>
        <v>453.28298685060406</v>
      </c>
      <c r="D253" s="19">
        <f t="shared" si="11"/>
        <v>1450.5795454448139</v>
      </c>
    </row>
    <row r="254" spans="1:4">
      <c r="A254" s="18">
        <v>246</v>
      </c>
      <c r="B254" s="19">
        <f t="shared" si="9"/>
        <v>1903.8625322954179</v>
      </c>
      <c r="C254" s="19">
        <f t="shared" si="10"/>
        <v>446.22221756409857</v>
      </c>
      <c r="D254" s="19">
        <f t="shared" si="11"/>
        <v>1457.6403147313192</v>
      </c>
    </row>
    <row r="255" spans="1:4">
      <c r="A255" s="18">
        <v>247</v>
      </c>
      <c r="B255" s="19">
        <f t="shared" si="9"/>
        <v>1903.8625322954179</v>
      </c>
      <c r="C255" s="19">
        <f t="shared" si="10"/>
        <v>439.12707962606095</v>
      </c>
      <c r="D255" s="19">
        <f t="shared" si="11"/>
        <v>1464.7354526693568</v>
      </c>
    </row>
    <row r="256" spans="1:4">
      <c r="A256" s="18">
        <v>248</v>
      </c>
      <c r="B256" s="19">
        <f t="shared" si="9"/>
        <v>1903.8625322954179</v>
      </c>
      <c r="C256" s="19">
        <f t="shared" si="10"/>
        <v>431.99740574534178</v>
      </c>
      <c r="D256" s="19">
        <f t="shared" si="11"/>
        <v>1471.8651265500762</v>
      </c>
    </row>
    <row r="257" spans="1:4">
      <c r="A257" s="18">
        <v>249</v>
      </c>
      <c r="B257" s="19">
        <f t="shared" si="9"/>
        <v>1903.8625322954179</v>
      </c>
      <c r="C257" s="19">
        <f t="shared" si="10"/>
        <v>424.83302781649422</v>
      </c>
      <c r="D257" s="19">
        <f t="shared" si="11"/>
        <v>1479.0295044789236</v>
      </c>
    </row>
    <row r="258" spans="1:4">
      <c r="A258" s="18">
        <v>250</v>
      </c>
      <c r="B258" s="19">
        <f t="shared" si="9"/>
        <v>1903.8625322954179</v>
      </c>
      <c r="C258" s="19">
        <f t="shared" si="10"/>
        <v>417.63377691580945</v>
      </c>
      <c r="D258" s="19">
        <f t="shared" si="11"/>
        <v>1486.2287553796084</v>
      </c>
    </row>
    <row r="259" spans="1:4">
      <c r="A259" s="18">
        <v>251</v>
      </c>
      <c r="B259" s="19">
        <f t="shared" si="9"/>
        <v>1903.8625322954179</v>
      </c>
      <c r="C259" s="19">
        <f t="shared" si="10"/>
        <v>410.39948329733198</v>
      </c>
      <c r="D259" s="19">
        <f t="shared" si="11"/>
        <v>1493.4630489980859</v>
      </c>
    </row>
    <row r="260" spans="1:4">
      <c r="A260" s="18">
        <v>252</v>
      </c>
      <c r="B260" s="19">
        <f t="shared" si="9"/>
        <v>1903.8625322954179</v>
      </c>
      <c r="C260" s="19">
        <f t="shared" si="10"/>
        <v>403.12997638886321</v>
      </c>
      <c r="D260" s="19">
        <f t="shared" si="11"/>
        <v>1500.7325559065546</v>
      </c>
    </row>
    <row r="261" spans="1:4">
      <c r="A261" s="18">
        <v>253</v>
      </c>
      <c r="B261" s="19">
        <f t="shared" si="9"/>
        <v>1903.8625322954179</v>
      </c>
      <c r="C261" s="19">
        <f t="shared" si="10"/>
        <v>395.82508478793056</v>
      </c>
      <c r="D261" s="19">
        <f t="shared" si="11"/>
        <v>1508.0374475074873</v>
      </c>
    </row>
    <row r="262" spans="1:4">
      <c r="A262" s="18">
        <v>254</v>
      </c>
      <c r="B262" s="19">
        <f t="shared" si="9"/>
        <v>1903.8625322954179</v>
      </c>
      <c r="C262" s="19">
        <f t="shared" si="10"/>
        <v>388.48463625775702</v>
      </c>
      <c r="D262" s="19">
        <f t="shared" si="11"/>
        <v>1515.3778960376608</v>
      </c>
    </row>
    <row r="263" spans="1:4">
      <c r="A263" s="18">
        <v>255</v>
      </c>
      <c r="B263" s="19">
        <f t="shared" si="9"/>
        <v>1903.8625322954179</v>
      </c>
      <c r="C263" s="19">
        <f t="shared" si="10"/>
        <v>381.10845772318999</v>
      </c>
      <c r="D263" s="19">
        <f t="shared" si="11"/>
        <v>1522.7540745722279</v>
      </c>
    </row>
    <row r="264" spans="1:4">
      <c r="A264" s="18">
        <v>256</v>
      </c>
      <c r="B264" s="19">
        <f t="shared" si="9"/>
        <v>1903.8625322954179</v>
      </c>
      <c r="C264" s="19">
        <f t="shared" si="10"/>
        <v>373.69637526662808</v>
      </c>
      <c r="D264" s="19">
        <f t="shared" si="11"/>
        <v>1530.1661570287897</v>
      </c>
    </row>
    <row r="265" spans="1:4">
      <c r="A265" s="18">
        <v>257</v>
      </c>
      <c r="B265" s="19">
        <f t="shared" si="9"/>
        <v>1903.8625322954179</v>
      </c>
      <c r="C265" s="19">
        <f t="shared" si="10"/>
        <v>366.24821412391339</v>
      </c>
      <c r="D265" s="19">
        <f t="shared" si="11"/>
        <v>1537.6143181715045</v>
      </c>
    </row>
    <row r="266" spans="1:4">
      <c r="A266" s="18">
        <v>258</v>
      </c>
      <c r="B266" s="19">
        <f t="shared" ref="B266:B308" si="12">PMT((1+$B$4)^(1/12)-1,$B$6,-$B$3)</f>
        <v>1903.8625322954179</v>
      </c>
      <c r="C266" s="19">
        <f t="shared" ref="C266:C308" si="13">IPMT((1+$B$4)^(1/12)-1,$A266,$B$6,-$B$3)</f>
        <v>358.7637986802186</v>
      </c>
      <c r="D266" s="19">
        <f t="shared" ref="D266:D308" si="14">PPMT((1+$B$4)^(1/12)-1,$A266,$B$6,-$B$3)</f>
        <v>1545.0987336151993</v>
      </c>
    </row>
    <row r="267" spans="1:4">
      <c r="A267" s="18">
        <v>259</v>
      </c>
      <c r="B267" s="19">
        <f t="shared" si="12"/>
        <v>1903.8625322954179</v>
      </c>
      <c r="C267" s="19">
        <f t="shared" si="13"/>
        <v>351.2429524658989</v>
      </c>
      <c r="D267" s="19">
        <f t="shared" si="14"/>
        <v>1552.6195798295189</v>
      </c>
    </row>
    <row r="268" spans="1:4">
      <c r="A268" s="18">
        <v>260</v>
      </c>
      <c r="B268" s="19">
        <f t="shared" si="12"/>
        <v>1903.8625322954179</v>
      </c>
      <c r="C268" s="19">
        <f t="shared" si="13"/>
        <v>343.68549815233706</v>
      </c>
      <c r="D268" s="19">
        <f t="shared" si="14"/>
        <v>1560.1770341430808</v>
      </c>
    </row>
    <row r="269" spans="1:4">
      <c r="A269" s="18">
        <v>261</v>
      </c>
      <c r="B269" s="19">
        <f t="shared" si="12"/>
        <v>1903.8625322954179</v>
      </c>
      <c r="C269" s="19">
        <f t="shared" si="13"/>
        <v>336.09125754775846</v>
      </c>
      <c r="D269" s="19">
        <f t="shared" si="14"/>
        <v>1567.7712747476594</v>
      </c>
    </row>
    <row r="270" spans="1:4">
      <c r="A270" s="18">
        <v>262</v>
      </c>
      <c r="B270" s="19">
        <f t="shared" si="12"/>
        <v>1903.8625322954179</v>
      </c>
      <c r="C270" s="19">
        <f t="shared" si="13"/>
        <v>328.4600515930324</v>
      </c>
      <c r="D270" s="19">
        <f t="shared" si="14"/>
        <v>1575.4024807023854</v>
      </c>
    </row>
    <row r="271" spans="1:4">
      <c r="A271" s="18">
        <v>263</v>
      </c>
      <c r="B271" s="19">
        <f t="shared" si="12"/>
        <v>1903.8625322954179</v>
      </c>
      <c r="C271" s="19">
        <f t="shared" si="13"/>
        <v>320.79170035744556</v>
      </c>
      <c r="D271" s="19">
        <f t="shared" si="14"/>
        <v>1583.0708319379723</v>
      </c>
    </row>
    <row r="272" spans="1:4">
      <c r="A272" s="18">
        <v>264</v>
      </c>
      <c r="B272" s="19">
        <f t="shared" si="12"/>
        <v>1903.8625322954179</v>
      </c>
      <c r="C272" s="19">
        <f t="shared" si="13"/>
        <v>313.08602303446787</v>
      </c>
      <c r="D272" s="19">
        <f t="shared" si="14"/>
        <v>1590.77650926095</v>
      </c>
    </row>
    <row r="273" spans="1:4">
      <c r="A273" s="18">
        <v>265</v>
      </c>
      <c r="B273" s="19">
        <f t="shared" si="12"/>
        <v>1903.8625322954179</v>
      </c>
      <c r="C273" s="19">
        <f t="shared" si="13"/>
        <v>305.34283793748011</v>
      </c>
      <c r="D273" s="19">
        <f t="shared" si="14"/>
        <v>1598.5196943579376</v>
      </c>
    </row>
    <row r="274" spans="1:4">
      <c r="A274" s="18">
        <v>266</v>
      </c>
      <c r="B274" s="19">
        <f t="shared" si="12"/>
        <v>1903.8625322954179</v>
      </c>
      <c r="C274" s="19">
        <f t="shared" si="13"/>
        <v>297.56196249549583</v>
      </c>
      <c r="D274" s="19">
        <f t="shared" si="14"/>
        <v>1606.300569799922</v>
      </c>
    </row>
    <row r="275" spans="1:4">
      <c r="A275" s="18">
        <v>267</v>
      </c>
      <c r="B275" s="19">
        <f t="shared" si="12"/>
        <v>1903.8625322954179</v>
      </c>
      <c r="C275" s="19">
        <f t="shared" si="13"/>
        <v>289.74321324885574</v>
      </c>
      <c r="D275" s="19">
        <f t="shared" si="14"/>
        <v>1614.1193190465622</v>
      </c>
    </row>
    <row r="276" spans="1:4">
      <c r="A276" s="18">
        <v>268</v>
      </c>
      <c r="B276" s="19">
        <f t="shared" si="12"/>
        <v>1903.8625322954179</v>
      </c>
      <c r="C276" s="19">
        <f t="shared" si="13"/>
        <v>281.88640584489929</v>
      </c>
      <c r="D276" s="19">
        <f t="shared" si="14"/>
        <v>1621.9761264505187</v>
      </c>
    </row>
    <row r="277" spans="1:4">
      <c r="A277" s="18">
        <v>269</v>
      </c>
      <c r="B277" s="19">
        <f t="shared" si="12"/>
        <v>1903.8625322954179</v>
      </c>
      <c r="C277" s="19">
        <f t="shared" si="13"/>
        <v>273.99135503362186</v>
      </c>
      <c r="D277" s="19">
        <f t="shared" si="14"/>
        <v>1629.871177261796</v>
      </c>
    </row>
    <row r="278" spans="1:4">
      <c r="A278" s="18">
        <v>270</v>
      </c>
      <c r="B278" s="19">
        <f t="shared" si="12"/>
        <v>1903.8625322954179</v>
      </c>
      <c r="C278" s="19">
        <f t="shared" si="13"/>
        <v>266.05787466330531</v>
      </c>
      <c r="D278" s="19">
        <f t="shared" si="14"/>
        <v>1637.8046576321126</v>
      </c>
    </row>
    <row r="279" spans="1:4">
      <c r="A279" s="18">
        <v>271</v>
      </c>
      <c r="B279" s="19">
        <f t="shared" si="12"/>
        <v>1903.8625322954179</v>
      </c>
      <c r="C279" s="19">
        <f t="shared" si="13"/>
        <v>258.08577767612599</v>
      </c>
      <c r="D279" s="19">
        <f t="shared" si="14"/>
        <v>1645.7767546192918</v>
      </c>
    </row>
    <row r="280" spans="1:4">
      <c r="A280" s="18">
        <v>272</v>
      </c>
      <c r="B280" s="19">
        <f t="shared" si="12"/>
        <v>1903.8625322954179</v>
      </c>
      <c r="C280" s="19">
        <f t="shared" si="13"/>
        <v>250.07487610375026</v>
      </c>
      <c r="D280" s="19">
        <f t="shared" si="14"/>
        <v>1653.7876561916676</v>
      </c>
    </row>
    <row r="281" spans="1:4">
      <c r="A281" s="18">
        <v>273</v>
      </c>
      <c r="B281" s="19">
        <f t="shared" si="12"/>
        <v>1903.8625322954179</v>
      </c>
      <c r="C281" s="19">
        <f t="shared" si="13"/>
        <v>242.02498106289795</v>
      </c>
      <c r="D281" s="19">
        <f t="shared" si="14"/>
        <v>1661.8375512325199</v>
      </c>
    </row>
    <row r="282" spans="1:4">
      <c r="A282" s="18">
        <v>274</v>
      </c>
      <c r="B282" s="19">
        <f t="shared" si="12"/>
        <v>1903.8625322954179</v>
      </c>
      <c r="C282" s="19">
        <f t="shared" si="13"/>
        <v>233.93590275088823</v>
      </c>
      <c r="D282" s="19">
        <f t="shared" si="14"/>
        <v>1669.9266295445295</v>
      </c>
    </row>
    <row r="283" spans="1:4">
      <c r="A283" s="18">
        <v>275</v>
      </c>
      <c r="B283" s="19">
        <f t="shared" si="12"/>
        <v>1903.8625322954179</v>
      </c>
      <c r="C283" s="19">
        <f t="shared" si="13"/>
        <v>225.80745044116537</v>
      </c>
      <c r="D283" s="19">
        <f t="shared" si="14"/>
        <v>1678.0550818542524</v>
      </c>
    </row>
    <row r="284" spans="1:4">
      <c r="A284" s="18">
        <v>276</v>
      </c>
      <c r="B284" s="19">
        <f t="shared" si="12"/>
        <v>1903.8625322954179</v>
      </c>
      <c r="C284" s="19">
        <f t="shared" si="13"/>
        <v>217.63943247880965</v>
      </c>
      <c r="D284" s="19">
        <f t="shared" si="14"/>
        <v>1686.2230998166083</v>
      </c>
    </row>
    <row r="285" spans="1:4">
      <c r="A285" s="18">
        <v>277</v>
      </c>
      <c r="B285" s="19">
        <f t="shared" si="12"/>
        <v>1903.8625322954179</v>
      </c>
      <c r="C285" s="19">
        <f t="shared" si="13"/>
        <v>209.43165627600175</v>
      </c>
      <c r="D285" s="19">
        <f t="shared" si="14"/>
        <v>1694.430876019416</v>
      </c>
    </row>
    <row r="286" spans="1:4">
      <c r="A286" s="18">
        <v>278</v>
      </c>
      <c r="B286" s="19">
        <f t="shared" si="12"/>
        <v>1903.8625322954179</v>
      </c>
      <c r="C286" s="19">
        <f t="shared" si="13"/>
        <v>201.18392830749988</v>
      </c>
      <c r="D286" s="19">
        <f t="shared" si="14"/>
        <v>1702.678603987918</v>
      </c>
    </row>
    <row r="287" spans="1:4">
      <c r="A287" s="18">
        <v>279</v>
      </c>
      <c r="B287" s="19">
        <f t="shared" si="12"/>
        <v>1903.8625322954179</v>
      </c>
      <c r="C287" s="19">
        <f t="shared" si="13"/>
        <v>192.89605410606103</v>
      </c>
      <c r="D287" s="19">
        <f t="shared" si="14"/>
        <v>1710.9664781893568</v>
      </c>
    </row>
    <row r="288" spans="1:4">
      <c r="A288" s="18">
        <v>280</v>
      </c>
      <c r="B288" s="19">
        <f t="shared" si="12"/>
        <v>1903.8625322954179</v>
      </c>
      <c r="C288" s="19">
        <f t="shared" si="13"/>
        <v>184.56783825786695</v>
      </c>
      <c r="D288" s="19">
        <f t="shared" si="14"/>
        <v>1719.2946940375509</v>
      </c>
    </row>
    <row r="289" spans="1:4">
      <c r="A289" s="18">
        <v>281</v>
      </c>
      <c r="B289" s="19">
        <f t="shared" si="12"/>
        <v>1903.8625322954179</v>
      </c>
      <c r="C289" s="19">
        <f t="shared" si="13"/>
        <v>176.19908439791385</v>
      </c>
      <c r="D289" s="19">
        <f t="shared" si="14"/>
        <v>1727.6634478975041</v>
      </c>
    </row>
    <row r="290" spans="1:4">
      <c r="A290" s="18">
        <v>282</v>
      </c>
      <c r="B290" s="19">
        <f t="shared" si="12"/>
        <v>1903.8625322954179</v>
      </c>
      <c r="C290" s="19">
        <f t="shared" si="13"/>
        <v>167.78959520537714</v>
      </c>
      <c r="D290" s="19">
        <f t="shared" si="14"/>
        <v>1736.0729370900408</v>
      </c>
    </row>
    <row r="291" spans="1:4">
      <c r="A291" s="18">
        <v>283</v>
      </c>
      <c r="B291" s="19">
        <f t="shared" si="12"/>
        <v>1903.8625322954179</v>
      </c>
      <c r="C291" s="19">
        <f t="shared" si="13"/>
        <v>159.3391723989682</v>
      </c>
      <c r="D291" s="19">
        <f t="shared" si="14"/>
        <v>1744.5233598964496</v>
      </c>
    </row>
    <row r="292" spans="1:4">
      <c r="A292" s="18">
        <v>284</v>
      </c>
      <c r="B292" s="19">
        <f t="shared" si="12"/>
        <v>1903.8625322954179</v>
      </c>
      <c r="C292" s="19">
        <f t="shared" si="13"/>
        <v>150.8476167322504</v>
      </c>
      <c r="D292" s="19">
        <f t="shared" si="14"/>
        <v>1753.0149155631675</v>
      </c>
    </row>
    <row r="293" spans="1:4">
      <c r="A293" s="18">
        <v>285</v>
      </c>
      <c r="B293" s="19">
        <f t="shared" si="12"/>
        <v>1903.8625322954179</v>
      </c>
      <c r="C293" s="19">
        <f t="shared" si="13"/>
        <v>142.31472798894498</v>
      </c>
      <c r="D293" s="19">
        <f t="shared" si="14"/>
        <v>1761.5478043064729</v>
      </c>
    </row>
    <row r="294" spans="1:4">
      <c r="A294" s="18">
        <v>286</v>
      </c>
      <c r="B294" s="19">
        <f t="shared" si="12"/>
        <v>1903.8625322954179</v>
      </c>
      <c r="C294" s="19">
        <f t="shared" si="13"/>
        <v>133.74030497821411</v>
      </c>
      <c r="D294" s="19">
        <f t="shared" si="14"/>
        <v>1770.1222273172039</v>
      </c>
    </row>
    <row r="295" spans="1:4">
      <c r="A295" s="18">
        <v>287</v>
      </c>
      <c r="B295" s="19">
        <f t="shared" si="12"/>
        <v>1903.8625322954179</v>
      </c>
      <c r="C295" s="19">
        <f t="shared" si="13"/>
        <v>125.12414552991002</v>
      </c>
      <c r="D295" s="19">
        <f t="shared" si="14"/>
        <v>1778.7383867655078</v>
      </c>
    </row>
    <row r="296" spans="1:4">
      <c r="A296" s="18">
        <v>288</v>
      </c>
      <c r="B296" s="19">
        <f t="shared" si="12"/>
        <v>1903.8625322954179</v>
      </c>
      <c r="C296" s="19">
        <f t="shared" si="13"/>
        <v>116.4660464898118</v>
      </c>
      <c r="D296" s="19">
        <f t="shared" si="14"/>
        <v>1787.3964858056061</v>
      </c>
    </row>
    <row r="297" spans="1:4">
      <c r="A297" s="18">
        <v>289</v>
      </c>
      <c r="B297" s="19">
        <f t="shared" si="12"/>
        <v>1903.8625322954179</v>
      </c>
      <c r="C297" s="19">
        <f t="shared" si="13"/>
        <v>107.76580371483588</v>
      </c>
      <c r="D297" s="19">
        <f t="shared" si="14"/>
        <v>1796.0967285805821</v>
      </c>
    </row>
    <row r="298" spans="1:4">
      <c r="A298" s="18">
        <v>290</v>
      </c>
      <c r="B298" s="19">
        <f t="shared" si="12"/>
        <v>1903.8625322954179</v>
      </c>
      <c r="C298" s="19">
        <f t="shared" si="13"/>
        <v>99.023212068222875</v>
      </c>
      <c r="D298" s="19">
        <f t="shared" si="14"/>
        <v>1804.839320227195</v>
      </c>
    </row>
    <row r="299" spans="1:4">
      <c r="A299" s="18">
        <v>291</v>
      </c>
      <c r="B299" s="19">
        <f t="shared" si="12"/>
        <v>1903.8625322954179</v>
      </c>
      <c r="C299" s="19">
        <f t="shared" si="13"/>
        <v>90.238065414698397</v>
      </c>
      <c r="D299" s="19">
        <f t="shared" si="14"/>
        <v>1813.6244668807194</v>
      </c>
    </row>
    <row r="300" spans="1:4">
      <c r="A300" s="18">
        <v>292</v>
      </c>
      <c r="B300" s="19">
        <f t="shared" si="12"/>
        <v>1903.8625322954179</v>
      </c>
      <c r="C300" s="19">
        <f t="shared" si="13"/>
        <v>81.410156615613303</v>
      </c>
      <c r="D300" s="19">
        <f t="shared" si="14"/>
        <v>1822.4523756798046</v>
      </c>
    </row>
    <row r="301" spans="1:4">
      <c r="A301" s="18">
        <v>293</v>
      </c>
      <c r="B301" s="19">
        <f t="shared" si="12"/>
        <v>1903.8625322954179</v>
      </c>
      <c r="C301" s="19">
        <f t="shared" si="13"/>
        <v>72.539277524061461</v>
      </c>
      <c r="D301" s="19">
        <f t="shared" si="14"/>
        <v>1831.3232547713565</v>
      </c>
    </row>
    <row r="302" spans="1:4">
      <c r="A302" s="18">
        <v>294</v>
      </c>
      <c r="B302" s="19">
        <f t="shared" si="12"/>
        <v>1903.8625322954179</v>
      </c>
      <c r="C302" s="19">
        <f t="shared" si="13"/>
        <v>63.62521897997356</v>
      </c>
      <c r="D302" s="19">
        <f t="shared" si="14"/>
        <v>1840.2373133154442</v>
      </c>
    </row>
    <row r="303" spans="1:4">
      <c r="A303" s="18">
        <v>295</v>
      </c>
      <c r="B303" s="19">
        <f t="shared" si="12"/>
        <v>1903.8625322954179</v>
      </c>
      <c r="C303" s="19">
        <f t="shared" si="13"/>
        <v>54.667770805179302</v>
      </c>
      <c r="D303" s="19">
        <f t="shared" si="14"/>
        <v>1849.1947614902385</v>
      </c>
    </row>
    <row r="304" spans="1:4">
      <c r="A304" s="18">
        <v>296</v>
      </c>
      <c r="B304" s="19">
        <f t="shared" si="12"/>
        <v>1903.8625322954179</v>
      </c>
      <c r="C304" s="19">
        <f t="shared" si="13"/>
        <v>45.666721798458191</v>
      </c>
      <c r="D304" s="19">
        <f t="shared" si="14"/>
        <v>1858.1958104969597</v>
      </c>
    </row>
    <row r="305" spans="1:4">
      <c r="A305" s="18">
        <v>297</v>
      </c>
      <c r="B305" s="19">
        <f t="shared" si="12"/>
        <v>1903.8625322954179</v>
      </c>
      <c r="C305" s="19">
        <f t="shared" si="13"/>
        <v>36.621859730555244</v>
      </c>
      <c r="D305" s="19">
        <f t="shared" si="14"/>
        <v>1867.2406725648625</v>
      </c>
    </row>
    <row r="306" spans="1:4">
      <c r="A306" s="18">
        <v>298</v>
      </c>
      <c r="B306" s="19">
        <f t="shared" si="12"/>
        <v>1903.8625322954179</v>
      </c>
      <c r="C306" s="19">
        <f t="shared" si="13"/>
        <v>27.532971339180758</v>
      </c>
      <c r="D306" s="19">
        <f t="shared" si="14"/>
        <v>1876.3295609562372</v>
      </c>
    </row>
    <row r="307" spans="1:4">
      <c r="A307" s="18">
        <v>299</v>
      </c>
      <c r="B307" s="19">
        <f t="shared" si="12"/>
        <v>1903.8625322954179</v>
      </c>
      <c r="C307" s="19">
        <f t="shared" si="13"/>
        <v>18.39984232397844</v>
      </c>
      <c r="D307" s="19">
        <f t="shared" si="14"/>
        <v>1885.4626899714394</v>
      </c>
    </row>
    <row r="308" spans="1:4">
      <c r="A308" s="20">
        <v>300</v>
      </c>
      <c r="B308" s="21">
        <f t="shared" si="12"/>
        <v>1903.8625322954179</v>
      </c>
      <c r="C308" s="21">
        <f t="shared" si="13"/>
        <v>9.2222573414741902</v>
      </c>
      <c r="D308" s="21">
        <f t="shared" si="14"/>
        <v>1894.6402749539436</v>
      </c>
    </row>
    <row r="309" spans="1:4">
      <c r="A309" s="9"/>
      <c r="B309" s="10"/>
      <c r="C309" s="10"/>
      <c r="D309" s="11"/>
    </row>
    <row r="310" spans="1:4">
      <c r="A310" s="12" t="s">
        <v>0</v>
      </c>
      <c r="B310" s="13">
        <f>SUM(B9:B308)</f>
        <v>571158.75968862395</v>
      </c>
      <c r="C310" s="13">
        <f>SUM(C9:C308)</f>
        <v>271158.7596886286</v>
      </c>
      <c r="D310" s="14">
        <f>SUM(D9:D308)</f>
        <v>299999.99999999709</v>
      </c>
    </row>
  </sheetData>
  <sheetProtection selectLockedCells="1"/>
  <customSheetViews>
    <customSheetView guid="{51094406-36BB-4789-8544-7A050D4508A0}" showGridLines="0">
      <pane ySplit="8" topLeftCell="A9" activePane="bottomLeft" state="frozenSplit"/>
      <selection pane="bottomLeft" activeCell="G12" sqref="G12"/>
      <pageMargins left="0.75" right="0.75" top="1" bottom="1" header="0.5" footer="0.5"/>
      <pageSetup paperSize="9" orientation="portrait" horizontalDpi="100" verticalDpi="100" r:id="rId1"/>
      <headerFooter alignWithMargins="0"/>
    </customSheetView>
  </customSheetViews>
  <dataValidations count="3">
    <dataValidation type="whole" errorStyle="information" operator="greaterThan" allowBlank="1" showInputMessage="1" showErrorMessage="1" promptTitle="Echéancier d'emprunt" prompt="Il s'agit du montant emprunté pour votre achat immobilier. Ce tableau vous donne le montant de chaque mensualité, et à chaque période, vous pouvez connaître la part des intérêts et du principal." sqref="B5:B6">
      <formula1>0</formula1>
    </dataValidation>
    <dataValidation type="whole" errorStyle="information" operator="greaterThan" allowBlank="1" showInputMessage="1" showErrorMessage="1" errorTitle="Saisie incorrecte !" error="Votre montant emprunté doit être une valeur supérieure à 0 !!" promptTitle="Echéancier d'emprunt" prompt="Il s'agit du montant emprunté pour votre achat immobilier. Ce tableau vous donne le montant de chaque mensualité, et à chaque période, vous pouvez connaître la part des intérêts et du principal." sqref="B3">
      <formula1>0</formula1>
    </dataValidation>
    <dataValidation errorStyle="information" operator="greaterThan" allowBlank="1" showInputMessage="1" showErrorMessage="1" promptTitle="Echéancier d'emprunt" prompt="Il s'agit du montant emprunté pour votre achat immobilier. Ce tableau vous donne le montant de chaque mensualité, et à chaque période, vous pouvez connaître la part des intérêts et du principal." sqref="B4"/>
  </dataValidations>
  <pageMargins left="0.75" right="0.75" top="1" bottom="1" header="0.5" footer="0.5"/>
  <pageSetup paperSize="9" orientation="portrait" horizontalDpi="100" verticalDpi="1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/>
  </sheetViews>
  <sheetFormatPr baseColWidth="10" defaultColWidth="9.140625" defaultRowHeight="12.75"/>
  <cols>
    <col min="1" max="1" width="17" style="1" customWidth="1"/>
    <col min="2" max="2" width="11.7109375" style="7" customWidth="1"/>
    <col min="3" max="3" width="9.140625" style="1"/>
    <col min="4" max="4" width="13" style="1" customWidth="1"/>
    <col min="5" max="16384" width="9.140625" style="1"/>
  </cols>
  <sheetData>
    <row r="1" spans="1:3" ht="22.5" customHeight="1">
      <c r="A1" s="32" t="s">
        <v>13</v>
      </c>
      <c r="B1" s="33" t="s">
        <v>14</v>
      </c>
    </row>
    <row r="2" spans="1:3" ht="15.75" customHeight="1">
      <c r="A2" s="38" t="s">
        <v>15</v>
      </c>
      <c r="B2" s="34">
        <v>492.79</v>
      </c>
    </row>
    <row r="3" spans="1:3" ht="15.75" customHeight="1">
      <c r="A3" s="38" t="s">
        <v>16</v>
      </c>
      <c r="B3" s="34">
        <v>27.5</v>
      </c>
    </row>
    <row r="4" spans="1:3" ht="15.75" customHeight="1">
      <c r="A4" s="38" t="s">
        <v>17</v>
      </c>
      <c r="B4" s="34">
        <v>12.32</v>
      </c>
      <c r="C4" s="6"/>
    </row>
    <row r="5" spans="1:3" ht="15.75" customHeight="1">
      <c r="A5" s="38" t="s">
        <v>18</v>
      </c>
      <c r="B5" s="34">
        <v>962.2</v>
      </c>
    </row>
    <row r="6" spans="1:3" ht="15.75" customHeight="1">
      <c r="A6" s="38" t="s">
        <v>19</v>
      </c>
      <c r="B6" s="34"/>
    </row>
    <row r="7" spans="1:3" ht="15.75" customHeight="1">
      <c r="A7" s="39"/>
      <c r="B7" s="35"/>
    </row>
    <row r="8" spans="1:3" ht="15.75" customHeight="1">
      <c r="A8" s="29"/>
      <c r="B8" s="31"/>
    </row>
    <row r="9" spans="1:3" ht="15.75" customHeight="1">
      <c r="A9" s="36" t="s">
        <v>20</v>
      </c>
      <c r="B9" s="37">
        <f>SUM(B2:B7)</f>
        <v>1494.81</v>
      </c>
    </row>
    <row r="10" spans="1:3" ht="15.75" customHeight="1">
      <c r="A10" s="36" t="s">
        <v>21</v>
      </c>
      <c r="B10" s="37">
        <v>1500</v>
      </c>
    </row>
    <row r="11" spans="1:3">
      <c r="A11" s="29"/>
      <c r="B11" s="30"/>
    </row>
  </sheetData>
  <customSheetViews>
    <customSheetView guid="{51094406-36BB-4789-8544-7A050D4508A0}">
      <selection activeCell="A8" sqref="A8"/>
      <pageMargins left="0.75" right="0.75" top="1" bottom="1" header="0.5" footer="0.5"/>
      <pageSetup orientation="portrait" r:id="rId1"/>
      <headerFooter alignWithMargins="0"/>
    </customSheetView>
  </customSheetViews>
  <dataValidations count="2">
    <dataValidation type="whole" allowBlank="1" showInputMessage="1" showErrorMessage="1" sqref="C4">
      <formula1>11</formula1>
      <formula2>12</formula2>
    </dataValidation>
    <dataValidation type="custom" allowBlank="1" showInputMessage="1" showErrorMessage="1" errorTitle="Dépassement de budget !" error="Vous avez dépassé le budget, ajustez vos coûts unitaires !!" sqref="B2:B7">
      <formula1>SUM($B$2:$B$7)&lt;=$B$10</formula1>
    </dataValidation>
  </dataValidations>
  <pageMargins left="0.75" right="0.75" top="1" bottom="1" header="0.5" footer="0.5"/>
  <pageSetup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42"/>
  <sheetViews>
    <sheetView workbookViewId="0"/>
  </sheetViews>
  <sheetFormatPr baseColWidth="10" defaultColWidth="9.140625" defaultRowHeight="12.75"/>
  <cols>
    <col min="1" max="1" width="10.42578125" style="1" bestFit="1" customWidth="1"/>
    <col min="2" max="2" width="29.28515625" style="1" bestFit="1" customWidth="1"/>
    <col min="3" max="3" width="10.140625" style="1" bestFit="1" customWidth="1"/>
    <col min="4" max="4" width="15" style="1" bestFit="1" customWidth="1"/>
    <col min="5" max="16384" width="9.140625" style="1"/>
  </cols>
  <sheetData>
    <row r="1" spans="1:4" ht="26.25" thickBot="1">
      <c r="A1" s="40" t="s">
        <v>22</v>
      </c>
      <c r="B1" s="40" t="s">
        <v>23</v>
      </c>
      <c r="C1" s="41" t="s">
        <v>24</v>
      </c>
      <c r="D1" s="40" t="s">
        <v>25</v>
      </c>
    </row>
    <row r="2" spans="1:4">
      <c r="A2" s="42">
        <v>355</v>
      </c>
      <c r="B2" s="43" t="s">
        <v>26</v>
      </c>
      <c r="C2" s="44">
        <v>1499.99</v>
      </c>
      <c r="D2" s="43" t="s">
        <v>27</v>
      </c>
    </row>
    <row r="3" spans="1:4">
      <c r="A3" s="42">
        <v>356</v>
      </c>
      <c r="B3" s="43" t="s">
        <v>28</v>
      </c>
      <c r="C3" s="44">
        <v>3.99</v>
      </c>
      <c r="D3" s="43" t="s">
        <v>29</v>
      </c>
    </row>
    <row r="4" spans="1:4">
      <c r="A4" s="42">
        <v>357</v>
      </c>
      <c r="B4" s="43" t="s">
        <v>30</v>
      </c>
      <c r="C4" s="44">
        <v>2.99</v>
      </c>
      <c r="D4" s="43" t="s">
        <v>27</v>
      </c>
    </row>
    <row r="5" spans="1:4">
      <c r="A5" s="42">
        <v>358</v>
      </c>
      <c r="B5" s="43" t="s">
        <v>31</v>
      </c>
      <c r="C5" s="44">
        <v>199</v>
      </c>
      <c r="D5" s="43" t="s">
        <v>32</v>
      </c>
    </row>
    <row r="6" spans="1:4">
      <c r="A6" s="42">
        <v>359</v>
      </c>
      <c r="B6" s="43" t="s">
        <v>33</v>
      </c>
      <c r="C6" s="44">
        <v>1299.99</v>
      </c>
      <c r="D6" s="43" t="s">
        <v>27</v>
      </c>
    </row>
    <row r="7" spans="1:4">
      <c r="A7" s="42">
        <v>360</v>
      </c>
      <c r="B7" s="43" t="s">
        <v>34</v>
      </c>
      <c r="C7" s="44">
        <v>49.99</v>
      </c>
      <c r="D7" s="43" t="s">
        <v>1</v>
      </c>
    </row>
    <row r="8" spans="1:4">
      <c r="A8" s="42">
        <v>362</v>
      </c>
      <c r="B8" s="43" t="s">
        <v>35</v>
      </c>
      <c r="C8" s="44">
        <v>1.99</v>
      </c>
      <c r="D8" s="43" t="s">
        <v>1</v>
      </c>
    </row>
    <row r="9" spans="1:4">
      <c r="A9" s="42">
        <v>363</v>
      </c>
      <c r="B9" s="43" t="s">
        <v>36</v>
      </c>
      <c r="C9" s="44">
        <v>1.99</v>
      </c>
      <c r="D9" s="43" t="s">
        <v>37</v>
      </c>
    </row>
    <row r="10" spans="1:4">
      <c r="A10" s="42">
        <v>364</v>
      </c>
      <c r="B10" s="43" t="s">
        <v>38</v>
      </c>
      <c r="C10" s="44">
        <v>4.99</v>
      </c>
      <c r="D10" s="43" t="s">
        <v>32</v>
      </c>
    </row>
    <row r="11" spans="1:4">
      <c r="A11" s="42">
        <v>365</v>
      </c>
      <c r="B11" s="43" t="s">
        <v>39</v>
      </c>
      <c r="C11" s="44">
        <v>9.99</v>
      </c>
      <c r="D11" s="43" t="s">
        <v>32</v>
      </c>
    </row>
    <row r="12" spans="1:4">
      <c r="A12" s="42">
        <v>367</v>
      </c>
      <c r="B12" s="43" t="s">
        <v>40</v>
      </c>
      <c r="C12" s="44">
        <v>1.49</v>
      </c>
      <c r="D12" s="43" t="s">
        <v>37</v>
      </c>
    </row>
    <row r="13" spans="1:4">
      <c r="A13" s="42">
        <v>368</v>
      </c>
      <c r="B13" s="43" t="s">
        <v>41</v>
      </c>
      <c r="C13" s="44">
        <v>19999.98</v>
      </c>
      <c r="D13" s="43" t="s">
        <v>27</v>
      </c>
    </row>
    <row r="14" spans="1:4">
      <c r="A14" s="42">
        <v>370</v>
      </c>
      <c r="B14" s="43" t="s">
        <v>42</v>
      </c>
      <c r="C14" s="44">
        <v>12.99</v>
      </c>
      <c r="D14" s="43" t="s">
        <v>2</v>
      </c>
    </row>
    <row r="15" spans="1:4">
      <c r="A15" s="42">
        <v>371</v>
      </c>
      <c r="B15" s="43" t="s">
        <v>43</v>
      </c>
      <c r="C15" s="44">
        <v>129.99</v>
      </c>
      <c r="D15" s="43" t="s">
        <v>37</v>
      </c>
    </row>
    <row r="16" spans="1:4">
      <c r="A16" s="42">
        <v>372</v>
      </c>
      <c r="B16" s="43" t="s">
        <v>44</v>
      </c>
      <c r="C16" s="44">
        <v>129.99</v>
      </c>
      <c r="D16" s="43" t="s">
        <v>29</v>
      </c>
    </row>
    <row r="17" spans="1:4">
      <c r="A17" s="42">
        <v>373</v>
      </c>
      <c r="B17" s="43" t="s">
        <v>45</v>
      </c>
      <c r="C17" s="44">
        <v>1.99</v>
      </c>
      <c r="D17" s="43" t="s">
        <v>2</v>
      </c>
    </row>
    <row r="18" spans="1:4">
      <c r="A18" s="42">
        <v>374</v>
      </c>
      <c r="B18" s="43" t="s">
        <v>46</v>
      </c>
      <c r="C18" s="44">
        <v>999.99</v>
      </c>
      <c r="D18" s="43" t="s">
        <v>47</v>
      </c>
    </row>
    <row r="19" spans="1:4">
      <c r="A19" s="42">
        <v>375</v>
      </c>
      <c r="B19" s="43" t="s">
        <v>48</v>
      </c>
      <c r="C19" s="44">
        <v>29.99</v>
      </c>
      <c r="D19" s="43" t="s">
        <v>27</v>
      </c>
    </row>
    <row r="20" spans="1:4">
      <c r="A20" s="42">
        <v>376</v>
      </c>
      <c r="B20" s="43" t="s">
        <v>49</v>
      </c>
      <c r="C20" s="44">
        <v>9999.99</v>
      </c>
      <c r="D20" s="43" t="s">
        <v>47</v>
      </c>
    </row>
    <row r="21" spans="1:4">
      <c r="A21" s="42">
        <v>377</v>
      </c>
      <c r="B21" s="43" t="s">
        <v>50</v>
      </c>
      <c r="C21" s="44">
        <v>6.99</v>
      </c>
      <c r="D21" s="43" t="s">
        <v>47</v>
      </c>
    </row>
    <row r="22" spans="1:4">
      <c r="A22" s="42">
        <v>379</v>
      </c>
      <c r="B22" s="43" t="s">
        <v>51</v>
      </c>
      <c r="C22" s="44">
        <v>89.99</v>
      </c>
      <c r="D22" s="43" t="s">
        <v>2</v>
      </c>
    </row>
    <row r="23" spans="1:4">
      <c r="A23" s="42">
        <v>378</v>
      </c>
      <c r="B23" s="43" t="s">
        <v>52</v>
      </c>
      <c r="C23" s="44">
        <v>14.99</v>
      </c>
      <c r="D23" s="43" t="s">
        <v>2</v>
      </c>
    </row>
    <row r="24" spans="1:4">
      <c r="A24" s="42">
        <v>382</v>
      </c>
      <c r="B24" s="43" t="s">
        <v>53</v>
      </c>
      <c r="C24" s="44">
        <v>6.99</v>
      </c>
      <c r="D24" s="43" t="s">
        <v>29</v>
      </c>
    </row>
    <row r="25" spans="1:4">
      <c r="A25" s="42">
        <v>402</v>
      </c>
      <c r="B25" s="43" t="s">
        <v>54</v>
      </c>
      <c r="C25" s="44">
        <v>399.99</v>
      </c>
      <c r="D25" s="43" t="s">
        <v>29</v>
      </c>
    </row>
    <row r="26" spans="1:4">
      <c r="A26" s="42">
        <v>384</v>
      </c>
      <c r="B26" s="43" t="s">
        <v>55</v>
      </c>
      <c r="C26" s="44">
        <v>99.99</v>
      </c>
      <c r="D26" s="43" t="s">
        <v>32</v>
      </c>
    </row>
    <row r="27" spans="1:4">
      <c r="A27" s="42">
        <v>385</v>
      </c>
      <c r="B27" s="43" t="s">
        <v>56</v>
      </c>
      <c r="C27" s="44">
        <v>13.99</v>
      </c>
      <c r="D27" s="43" t="s">
        <v>27</v>
      </c>
    </row>
    <row r="28" spans="1:4">
      <c r="A28" s="42">
        <v>386</v>
      </c>
      <c r="B28" s="43" t="s">
        <v>57</v>
      </c>
      <c r="C28" s="44">
        <v>69.989999999999995</v>
      </c>
      <c r="D28" s="43" t="s">
        <v>2</v>
      </c>
    </row>
    <row r="29" spans="1:4">
      <c r="A29" s="42">
        <v>387</v>
      </c>
      <c r="B29" s="43" t="s">
        <v>58</v>
      </c>
      <c r="C29" s="44">
        <v>9.99</v>
      </c>
      <c r="D29" s="43" t="s">
        <v>29</v>
      </c>
    </row>
    <row r="30" spans="1:4">
      <c r="A30" s="42">
        <v>388</v>
      </c>
      <c r="B30" s="43" t="s">
        <v>59</v>
      </c>
      <c r="C30" s="44">
        <v>59.99</v>
      </c>
      <c r="D30" s="43" t="s">
        <v>29</v>
      </c>
    </row>
    <row r="31" spans="1:4">
      <c r="A31" s="42">
        <v>389</v>
      </c>
      <c r="B31" s="43" t="s">
        <v>60</v>
      </c>
      <c r="C31" s="44">
        <v>2.99</v>
      </c>
      <c r="D31" s="43" t="s">
        <v>29</v>
      </c>
    </row>
    <row r="32" spans="1:4">
      <c r="A32" s="42">
        <v>390</v>
      </c>
      <c r="B32" s="43" t="s">
        <v>61</v>
      </c>
      <c r="C32" s="44">
        <v>129.99</v>
      </c>
      <c r="D32" s="43" t="s">
        <v>32</v>
      </c>
    </row>
    <row r="33" spans="1:4">
      <c r="A33" s="42">
        <v>391</v>
      </c>
      <c r="B33" s="43" t="s">
        <v>62</v>
      </c>
      <c r="C33" s="44">
        <v>79.989999999999995</v>
      </c>
      <c r="D33" s="43" t="s">
        <v>2</v>
      </c>
    </row>
    <row r="34" spans="1:4">
      <c r="A34" s="42">
        <v>393</v>
      </c>
      <c r="B34" s="43" t="s">
        <v>63</v>
      </c>
      <c r="C34" s="44">
        <v>3.99</v>
      </c>
      <c r="D34" s="43" t="s">
        <v>29</v>
      </c>
    </row>
    <row r="35" spans="1:4">
      <c r="A35" s="42">
        <v>394</v>
      </c>
      <c r="B35" s="43" t="s">
        <v>64</v>
      </c>
      <c r="C35" s="44">
        <v>1.99</v>
      </c>
      <c r="D35" s="43" t="s">
        <v>47</v>
      </c>
    </row>
    <row r="36" spans="1:4">
      <c r="A36" s="42">
        <v>396</v>
      </c>
      <c r="B36" s="43" t="s">
        <v>65</v>
      </c>
      <c r="C36" s="44">
        <v>11.99</v>
      </c>
      <c r="D36" s="43" t="s">
        <v>32</v>
      </c>
    </row>
    <row r="37" spans="1:4">
      <c r="A37" s="42">
        <v>397</v>
      </c>
      <c r="B37" s="43" t="s">
        <v>66</v>
      </c>
      <c r="C37" s="44">
        <v>29.99</v>
      </c>
      <c r="D37" s="43" t="s">
        <v>1</v>
      </c>
    </row>
    <row r="38" spans="1:4">
      <c r="A38" s="42">
        <v>399</v>
      </c>
      <c r="B38" s="43" t="s">
        <v>67</v>
      </c>
      <c r="C38" s="44">
        <v>299.99</v>
      </c>
      <c r="D38" s="43" t="s">
        <v>29</v>
      </c>
    </row>
    <row r="39" spans="1:4">
      <c r="A39" s="42">
        <v>400</v>
      </c>
      <c r="B39" s="43" t="s">
        <v>68</v>
      </c>
      <c r="C39" s="44">
        <v>799.99</v>
      </c>
      <c r="D39" s="43" t="s">
        <v>47</v>
      </c>
    </row>
    <row r="40" spans="1:4">
      <c r="A40" s="42">
        <v>401</v>
      </c>
      <c r="B40" s="43" t="s">
        <v>69</v>
      </c>
      <c r="C40" s="44">
        <v>599.99</v>
      </c>
      <c r="D40" s="43" t="s">
        <v>1</v>
      </c>
    </row>
    <row r="41" spans="1:4">
      <c r="A41" s="42">
        <v>404</v>
      </c>
      <c r="B41" s="43" t="s">
        <v>70</v>
      </c>
      <c r="C41" s="44">
        <v>459.99</v>
      </c>
      <c r="D41" s="43" t="s">
        <v>1</v>
      </c>
    </row>
    <row r="42" spans="1:4">
      <c r="A42" s="42">
        <v>406</v>
      </c>
      <c r="B42" s="43" t="s">
        <v>71</v>
      </c>
      <c r="C42" s="44">
        <v>399.99</v>
      </c>
      <c r="D42" s="43" t="s">
        <v>32</v>
      </c>
    </row>
  </sheetData>
  <customSheetViews>
    <customSheetView guid="{51094406-36BB-4789-8544-7A050D4508A0}">
      <selection activeCell="D5" sqref="D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N50"/>
  <sheetViews>
    <sheetView workbookViewId="0"/>
  </sheetViews>
  <sheetFormatPr baseColWidth="10" defaultColWidth="9.140625" defaultRowHeight="12.75"/>
  <cols>
    <col min="1" max="1" width="19.140625" style="1" customWidth="1"/>
    <col min="2" max="2" width="12.140625" style="1" customWidth="1"/>
    <col min="3" max="3" width="19" style="1" customWidth="1"/>
    <col min="4" max="4" width="19" style="5" customWidth="1"/>
    <col min="5" max="5" width="2.7109375" style="5" customWidth="1"/>
    <col min="6" max="6" width="2.7109375" style="1" customWidth="1"/>
    <col min="7" max="7" width="13.85546875" style="1" customWidth="1"/>
    <col min="8" max="10" width="9.140625" style="1"/>
    <col min="11" max="11" width="15" style="1" customWidth="1"/>
    <col min="12" max="12" width="32.5703125" style="1" customWidth="1"/>
    <col min="13" max="13" width="13.28515625" style="1" customWidth="1"/>
    <col min="14" max="14" width="15.140625" style="1" customWidth="1"/>
    <col min="15" max="16384" width="9.140625" style="1"/>
  </cols>
  <sheetData>
    <row r="1" spans="1:14" s="43" customFormat="1" ht="21">
      <c r="A1" s="46" t="s">
        <v>74</v>
      </c>
      <c r="B1" s="47"/>
      <c r="C1" s="47"/>
      <c r="D1" s="48"/>
      <c r="E1" s="49"/>
      <c r="F1" s="50"/>
      <c r="G1" s="50"/>
      <c r="H1" s="51"/>
      <c r="I1" s="51"/>
      <c r="J1" s="51"/>
    </row>
    <row r="2" spans="1:14" s="55" customFormat="1" ht="6" customHeight="1">
      <c r="A2" s="52"/>
      <c r="B2" s="53"/>
      <c r="C2" s="53"/>
      <c r="D2" s="54"/>
      <c r="E2" s="49"/>
      <c r="F2" s="53"/>
      <c r="G2" s="53"/>
      <c r="H2" s="53"/>
      <c r="I2" s="53"/>
      <c r="J2" s="53"/>
    </row>
    <row r="3" spans="1:14" s="43" customFormat="1" ht="6" customHeight="1">
      <c r="A3" s="56"/>
      <c r="B3" s="56"/>
      <c r="C3" s="56"/>
      <c r="D3" s="54"/>
      <c r="E3" s="49"/>
      <c r="F3" s="51"/>
      <c r="G3" s="51"/>
      <c r="H3" s="51"/>
      <c r="I3" s="51"/>
      <c r="J3" s="51"/>
    </row>
    <row r="4" spans="1:14" s="43" customFormat="1" ht="15.75" customHeight="1">
      <c r="A4" s="57" t="s">
        <v>75</v>
      </c>
      <c r="B4" s="73" t="s">
        <v>3</v>
      </c>
      <c r="C4" s="74"/>
      <c r="D4" s="75"/>
      <c r="E4" s="49"/>
      <c r="G4" s="58" t="s">
        <v>76</v>
      </c>
      <c r="H4" s="59"/>
      <c r="I4" s="59"/>
      <c r="J4" s="60"/>
    </row>
    <row r="5" spans="1:14" s="43" customFormat="1" ht="15.75" customHeight="1">
      <c r="A5" s="57" t="s">
        <v>77</v>
      </c>
      <c r="B5" s="76">
        <f ca="1">TODAY()</f>
        <v>39184</v>
      </c>
      <c r="C5" s="77"/>
      <c r="D5" s="78"/>
      <c r="E5" s="49"/>
      <c r="G5" s="61">
        <f>SUM(D12:D100)</f>
        <v>3011.95</v>
      </c>
      <c r="H5" s="59"/>
      <c r="I5" s="59"/>
      <c r="J5" s="60"/>
    </row>
    <row r="6" spans="1:14" s="43" customFormat="1" ht="15.75" customHeight="1">
      <c r="A6" s="57" t="s">
        <v>78</v>
      </c>
      <c r="B6" s="73">
        <v>123987</v>
      </c>
      <c r="C6" s="74"/>
      <c r="D6" s="75"/>
      <c r="E6" s="49"/>
      <c r="H6" s="59"/>
      <c r="I6" s="59"/>
      <c r="J6" s="60"/>
    </row>
    <row r="7" spans="1:14" s="43" customFormat="1" ht="6" customHeight="1">
      <c r="A7" s="62"/>
      <c r="B7" s="63"/>
      <c r="C7" s="63"/>
      <c r="D7" s="64"/>
      <c r="E7" s="49"/>
      <c r="F7" s="65"/>
      <c r="G7" s="66"/>
      <c r="H7" s="67"/>
      <c r="I7" s="67"/>
      <c r="J7" s="65"/>
    </row>
    <row r="8" spans="1:14" s="43" customFormat="1" ht="15.75" customHeight="1">
      <c r="A8" s="57" t="s">
        <v>79</v>
      </c>
      <c r="B8" s="79" t="s">
        <v>80</v>
      </c>
      <c r="C8" s="77"/>
      <c r="D8" s="78"/>
      <c r="E8" s="49"/>
      <c r="F8" s="68"/>
      <c r="G8" s="68"/>
      <c r="H8" s="68"/>
      <c r="I8" s="68"/>
      <c r="J8" s="68"/>
      <c r="K8" s="55"/>
      <c r="L8" s="55"/>
      <c r="M8" s="55"/>
      <c r="N8" s="55"/>
    </row>
    <row r="9" spans="1:14">
      <c r="E9" s="49"/>
    </row>
    <row r="10" spans="1:14">
      <c r="C10" s="45" t="s">
        <v>73</v>
      </c>
      <c r="D10" s="2"/>
      <c r="E10" s="2"/>
    </row>
    <row r="11" spans="1:14" ht="18" customHeight="1" thickBot="1">
      <c r="A11" s="40" t="s">
        <v>23</v>
      </c>
      <c r="B11" s="40" t="s">
        <v>81</v>
      </c>
      <c r="C11" s="41" t="s">
        <v>24</v>
      </c>
      <c r="D11" s="40" t="s">
        <v>72</v>
      </c>
      <c r="E11" s="3"/>
    </row>
    <row r="12" spans="1:14">
      <c r="A12" s="70" t="s">
        <v>26</v>
      </c>
      <c r="B12" s="69">
        <v>2</v>
      </c>
      <c r="C12" s="71">
        <f>IF(ISBLANK(A12),"",VLOOKUP(A12,NomsProdetPrix,2,FALSE))</f>
        <v>1499.99</v>
      </c>
      <c r="D12" s="72">
        <f>IF(ISBLANK(B12),0,B12*C12)</f>
        <v>2999.98</v>
      </c>
      <c r="E12" s="4"/>
    </row>
    <row r="13" spans="1:14">
      <c r="A13" s="70" t="s">
        <v>28</v>
      </c>
      <c r="B13" s="69">
        <v>3</v>
      </c>
      <c r="C13" s="71">
        <f>IF(ISBLANK(A13),"",VLOOKUP(A13,NomsProdetPrix,2,FALSE))</f>
        <v>3.99</v>
      </c>
      <c r="D13" s="72">
        <f>IF(ISBLANK(B13),0,B13*C13)</f>
        <v>11.97</v>
      </c>
      <c r="E13" s="4"/>
    </row>
    <row r="14" spans="1:14">
      <c r="A14" s="70"/>
      <c r="B14" s="69"/>
      <c r="C14" s="71" t="str">
        <f>IF(ISBLANK(A14),"",VLOOKUP(A14,NomsProdetPrix,2,FALSE))</f>
        <v/>
      </c>
      <c r="D14" s="72">
        <f t="shared" ref="D14:D50" si="0">IF(ISBLANK(B14),0,B14*C14)</f>
        <v>0</v>
      </c>
      <c r="E14" s="4"/>
    </row>
    <row r="15" spans="1:14">
      <c r="A15" s="70"/>
      <c r="B15" s="69"/>
      <c r="C15" s="71" t="str">
        <f>IF(ISBLANK(A15),"",VLOOKUP(A15,NomsProdetPrix,2,FALSE))</f>
        <v/>
      </c>
      <c r="D15" s="72">
        <f t="shared" si="0"/>
        <v>0</v>
      </c>
      <c r="E15" s="4"/>
    </row>
    <row r="16" spans="1:14">
      <c r="A16" s="70"/>
      <c r="B16" s="69"/>
      <c r="C16" s="71" t="str">
        <f>IF(ISBLANK(A16),"",VLOOKUP(A16,NomsProdetPrix,2,FALSE))</f>
        <v/>
      </c>
      <c r="D16" s="72">
        <f t="shared" si="0"/>
        <v>0</v>
      </c>
      <c r="E16" s="4"/>
    </row>
    <row r="17" spans="1:5">
      <c r="A17" s="70"/>
      <c r="B17" s="69"/>
      <c r="C17" s="71" t="str">
        <f>IF(ISBLANK(A17),"",VLOOKUP(A17,NomsProdetPrix,2,FALSE))</f>
        <v/>
      </c>
      <c r="D17" s="72">
        <f t="shared" si="0"/>
        <v>0</v>
      </c>
      <c r="E17" s="4"/>
    </row>
    <row r="18" spans="1:5">
      <c r="A18" s="70"/>
      <c r="B18" s="69"/>
      <c r="C18" s="71" t="str">
        <f>IF(ISBLANK(A18),"",VLOOKUP(A18,NomsProdetPrix,2,FALSE))</f>
        <v/>
      </c>
      <c r="D18" s="72">
        <f t="shared" si="0"/>
        <v>0</v>
      </c>
      <c r="E18" s="4"/>
    </row>
    <row r="19" spans="1:5">
      <c r="A19" s="70"/>
      <c r="B19" s="69"/>
      <c r="C19" s="71" t="str">
        <f>IF(ISBLANK(A19),"",VLOOKUP(A19,NomsProdetPrix,2,FALSE))</f>
        <v/>
      </c>
      <c r="D19" s="72">
        <f t="shared" si="0"/>
        <v>0</v>
      </c>
      <c r="E19" s="4"/>
    </row>
    <row r="20" spans="1:5">
      <c r="A20" s="70"/>
      <c r="B20" s="69"/>
      <c r="C20" s="71" t="str">
        <f>IF(ISBLANK(A20),"",VLOOKUP(A20,NomsProdetPrix,2,FALSE))</f>
        <v/>
      </c>
      <c r="D20" s="72">
        <f t="shared" si="0"/>
        <v>0</v>
      </c>
      <c r="E20" s="4"/>
    </row>
    <row r="21" spans="1:5">
      <c r="A21" s="70"/>
      <c r="B21" s="69"/>
      <c r="C21" s="71" t="str">
        <f>IF(ISBLANK(A21),"",VLOOKUP(A21,NomsProdetPrix,2,FALSE))</f>
        <v/>
      </c>
      <c r="D21" s="72">
        <f t="shared" si="0"/>
        <v>0</v>
      </c>
      <c r="E21" s="4"/>
    </row>
    <row r="22" spans="1:5">
      <c r="A22" s="70"/>
      <c r="B22" s="69"/>
      <c r="C22" s="71" t="str">
        <f>IF(ISBLANK(A22),"",VLOOKUP(A22,NomsProdetPrix,2,FALSE))</f>
        <v/>
      </c>
      <c r="D22" s="72">
        <f t="shared" si="0"/>
        <v>0</v>
      </c>
      <c r="E22" s="4"/>
    </row>
    <row r="23" spans="1:5">
      <c r="A23" s="70"/>
      <c r="B23" s="69"/>
      <c r="C23" s="71" t="str">
        <f>IF(ISBLANK(A23),"",VLOOKUP(A23,NomsProdetPrix,2,FALSE))</f>
        <v/>
      </c>
      <c r="D23" s="72">
        <f t="shared" si="0"/>
        <v>0</v>
      </c>
      <c r="E23" s="4"/>
    </row>
    <row r="24" spans="1:5">
      <c r="A24" s="70"/>
      <c r="B24" s="69"/>
      <c r="C24" s="71" t="str">
        <f>IF(ISBLANK(A24),"",VLOOKUP(A24,NomsProdetPrix,2,FALSE))</f>
        <v/>
      </c>
      <c r="D24" s="72">
        <f t="shared" si="0"/>
        <v>0</v>
      </c>
      <c r="E24" s="4"/>
    </row>
    <row r="25" spans="1:5">
      <c r="A25" s="70"/>
      <c r="B25" s="69"/>
      <c r="C25" s="71" t="str">
        <f>IF(ISBLANK(A25),"",VLOOKUP(A25,NomsProdetPrix,2,FALSE))</f>
        <v/>
      </c>
      <c r="D25" s="72">
        <f t="shared" si="0"/>
        <v>0</v>
      </c>
      <c r="E25" s="4"/>
    </row>
    <row r="26" spans="1:5">
      <c r="A26" s="70"/>
      <c r="B26" s="69"/>
      <c r="C26" s="71" t="str">
        <f>IF(ISBLANK(A26),"",VLOOKUP(A26,NomsProdetPrix,2,FALSE))</f>
        <v/>
      </c>
      <c r="D26" s="72">
        <f t="shared" si="0"/>
        <v>0</v>
      </c>
      <c r="E26" s="4"/>
    </row>
    <row r="27" spans="1:5">
      <c r="A27" s="70"/>
      <c r="B27" s="69"/>
      <c r="C27" s="71" t="str">
        <f>IF(ISBLANK(A27),"",VLOOKUP(A27,NomsProdetPrix,2,FALSE))</f>
        <v/>
      </c>
      <c r="D27" s="72">
        <f t="shared" si="0"/>
        <v>0</v>
      </c>
      <c r="E27" s="4"/>
    </row>
    <row r="28" spans="1:5">
      <c r="A28" s="70"/>
      <c r="B28" s="69"/>
      <c r="C28" s="71" t="str">
        <f>IF(ISBLANK(A28),"",VLOOKUP(A28,NomsProdetPrix,2,FALSE))</f>
        <v/>
      </c>
      <c r="D28" s="72">
        <f t="shared" si="0"/>
        <v>0</v>
      </c>
      <c r="E28" s="4"/>
    </row>
    <row r="29" spans="1:5">
      <c r="A29" s="70"/>
      <c r="B29" s="69"/>
      <c r="C29" s="71" t="str">
        <f>IF(ISBLANK(A29),"",VLOOKUP(A29,NomsProdetPrix,2,FALSE))</f>
        <v/>
      </c>
      <c r="D29" s="72">
        <f t="shared" si="0"/>
        <v>0</v>
      </c>
      <c r="E29" s="4"/>
    </row>
    <row r="30" spans="1:5">
      <c r="A30" s="70"/>
      <c r="B30" s="69"/>
      <c r="C30" s="71" t="str">
        <f>IF(ISBLANK(A30),"",VLOOKUP(A30,NomsProdetPrix,2,FALSE))</f>
        <v/>
      </c>
      <c r="D30" s="72">
        <f t="shared" si="0"/>
        <v>0</v>
      </c>
      <c r="E30" s="4"/>
    </row>
    <row r="31" spans="1:5">
      <c r="A31" s="70"/>
      <c r="B31" s="69"/>
      <c r="C31" s="71" t="str">
        <f>IF(ISBLANK(A31),"",VLOOKUP(A31,NomsProdetPrix,2,FALSE))</f>
        <v/>
      </c>
      <c r="D31" s="72">
        <f t="shared" si="0"/>
        <v>0</v>
      </c>
      <c r="E31" s="4"/>
    </row>
    <row r="32" spans="1:5">
      <c r="A32" s="70"/>
      <c r="B32" s="69"/>
      <c r="C32" s="71" t="str">
        <f>IF(ISBLANK(A32),"",VLOOKUP(A32,NomsProdetPrix,2,FALSE))</f>
        <v/>
      </c>
      <c r="D32" s="72">
        <f t="shared" si="0"/>
        <v>0</v>
      </c>
      <c r="E32" s="4"/>
    </row>
    <row r="33" spans="1:5">
      <c r="A33" s="70"/>
      <c r="B33" s="69"/>
      <c r="C33" s="71" t="str">
        <f>IF(ISBLANK(A33),"",VLOOKUP(A33,NomsProdetPrix,2,FALSE))</f>
        <v/>
      </c>
      <c r="D33" s="72">
        <f t="shared" si="0"/>
        <v>0</v>
      </c>
      <c r="E33" s="4"/>
    </row>
    <row r="34" spans="1:5">
      <c r="A34" s="70"/>
      <c r="B34" s="69"/>
      <c r="C34" s="71" t="str">
        <f>IF(ISBLANK(A34),"",VLOOKUP(A34,NomsProdetPrix,2,FALSE))</f>
        <v/>
      </c>
      <c r="D34" s="72">
        <f t="shared" si="0"/>
        <v>0</v>
      </c>
      <c r="E34" s="4"/>
    </row>
    <row r="35" spans="1:5">
      <c r="A35" s="70"/>
      <c r="B35" s="69"/>
      <c r="C35" s="71" t="str">
        <f>IF(ISBLANK(A35),"",VLOOKUP(A35,NomsProdetPrix,2,FALSE))</f>
        <v/>
      </c>
      <c r="D35" s="72">
        <f t="shared" si="0"/>
        <v>0</v>
      </c>
      <c r="E35" s="4"/>
    </row>
    <row r="36" spans="1:5">
      <c r="A36" s="70"/>
      <c r="B36" s="69"/>
      <c r="C36" s="71" t="str">
        <f>IF(ISBLANK(A36),"",VLOOKUP(A36,NomsProdetPrix,2,FALSE))</f>
        <v/>
      </c>
      <c r="D36" s="72">
        <f t="shared" si="0"/>
        <v>0</v>
      </c>
      <c r="E36" s="4"/>
    </row>
    <row r="37" spans="1:5">
      <c r="A37" s="70"/>
      <c r="B37" s="69"/>
      <c r="C37" s="71" t="str">
        <f>IF(ISBLANK(A37),"",VLOOKUP(A37,NomsProdetPrix,2,FALSE))</f>
        <v/>
      </c>
      <c r="D37" s="72">
        <f t="shared" si="0"/>
        <v>0</v>
      </c>
      <c r="E37" s="4"/>
    </row>
    <row r="38" spans="1:5">
      <c r="A38" s="70"/>
      <c r="B38" s="69"/>
      <c r="C38" s="71" t="str">
        <f>IF(ISBLANK(A38),"",VLOOKUP(A38,NomsProdetPrix,2,FALSE))</f>
        <v/>
      </c>
      <c r="D38" s="72">
        <f t="shared" si="0"/>
        <v>0</v>
      </c>
      <c r="E38" s="4"/>
    </row>
    <row r="39" spans="1:5">
      <c r="A39" s="70"/>
      <c r="B39" s="69"/>
      <c r="C39" s="71" t="str">
        <f>IF(ISBLANK(A39),"",VLOOKUP(A39,NomsProdetPrix,2,FALSE))</f>
        <v/>
      </c>
      <c r="D39" s="72">
        <f t="shared" si="0"/>
        <v>0</v>
      </c>
      <c r="E39" s="4"/>
    </row>
    <row r="40" spans="1:5">
      <c r="A40" s="70"/>
      <c r="B40" s="69"/>
      <c r="C40" s="71" t="str">
        <f>IF(ISBLANK(A40),"",VLOOKUP(A40,NomsProdetPrix,2,FALSE))</f>
        <v/>
      </c>
      <c r="D40" s="72">
        <f t="shared" si="0"/>
        <v>0</v>
      </c>
      <c r="E40" s="4"/>
    </row>
    <row r="41" spans="1:5">
      <c r="A41" s="70"/>
      <c r="B41" s="69"/>
      <c r="C41" s="71" t="str">
        <f>IF(ISBLANK(A41),"",VLOOKUP(A41,NomsProdetPrix,2,FALSE))</f>
        <v/>
      </c>
      <c r="D41" s="72">
        <f t="shared" si="0"/>
        <v>0</v>
      </c>
      <c r="E41" s="4"/>
    </row>
    <row r="42" spans="1:5">
      <c r="A42" s="70"/>
      <c r="B42" s="69"/>
      <c r="C42" s="71" t="str">
        <f>IF(ISBLANK(A42),"",VLOOKUP(A42,NomsProdetPrix,2,FALSE))</f>
        <v/>
      </c>
      <c r="D42" s="72">
        <f t="shared" si="0"/>
        <v>0</v>
      </c>
      <c r="E42" s="4"/>
    </row>
    <row r="43" spans="1:5">
      <c r="A43" s="70"/>
      <c r="B43" s="69"/>
      <c r="C43" s="71" t="str">
        <f>IF(ISBLANK(A43),"",VLOOKUP(A43,NomsProdetPrix,2,FALSE))</f>
        <v/>
      </c>
      <c r="D43" s="72">
        <f t="shared" si="0"/>
        <v>0</v>
      </c>
      <c r="E43" s="4"/>
    </row>
    <row r="44" spans="1:5">
      <c r="A44" s="70"/>
      <c r="B44" s="69"/>
      <c r="C44" s="71" t="str">
        <f>IF(ISBLANK(A44),"",VLOOKUP(A44,NomsProdetPrix,2,FALSE))</f>
        <v/>
      </c>
      <c r="D44" s="72">
        <f t="shared" si="0"/>
        <v>0</v>
      </c>
      <c r="E44" s="4"/>
    </row>
    <row r="45" spans="1:5">
      <c r="A45" s="70"/>
      <c r="B45" s="69"/>
      <c r="C45" s="71" t="str">
        <f>IF(ISBLANK(A45),"",VLOOKUP(A45,NomsProdetPrix,2,FALSE))</f>
        <v/>
      </c>
      <c r="D45" s="72">
        <f t="shared" si="0"/>
        <v>0</v>
      </c>
      <c r="E45" s="4"/>
    </row>
    <row r="46" spans="1:5">
      <c r="A46" s="70"/>
      <c r="B46" s="69"/>
      <c r="C46" s="71" t="str">
        <f>IF(ISBLANK(A46),"",VLOOKUP(A46,NomsProdetPrix,2,FALSE))</f>
        <v/>
      </c>
      <c r="D46" s="72">
        <f t="shared" si="0"/>
        <v>0</v>
      </c>
      <c r="E46" s="4"/>
    </row>
    <row r="47" spans="1:5">
      <c r="A47" s="70"/>
      <c r="B47" s="69"/>
      <c r="C47" s="71" t="str">
        <f>IF(ISBLANK(A47),"",VLOOKUP(A47,NomsProdetPrix,2,FALSE))</f>
        <v/>
      </c>
      <c r="D47" s="72">
        <f t="shared" si="0"/>
        <v>0</v>
      </c>
      <c r="E47" s="4"/>
    </row>
    <row r="48" spans="1:5">
      <c r="A48" s="70"/>
      <c r="B48" s="69"/>
      <c r="C48" s="71" t="str">
        <f>IF(ISBLANK(A48),"",VLOOKUP(A48,NomsProdetPrix,2,FALSE))</f>
        <v/>
      </c>
      <c r="D48" s="72">
        <f t="shared" si="0"/>
        <v>0</v>
      </c>
      <c r="E48" s="4"/>
    </row>
    <row r="49" spans="1:5">
      <c r="A49" s="70"/>
      <c r="B49" s="69"/>
      <c r="C49" s="71" t="str">
        <f>IF(ISBLANK(A49),"",VLOOKUP(A49,NomsProdetPrix,2,FALSE))</f>
        <v/>
      </c>
      <c r="D49" s="72">
        <f t="shared" si="0"/>
        <v>0</v>
      </c>
      <c r="E49" s="4"/>
    </row>
    <row r="50" spans="1:5">
      <c r="A50" s="70"/>
      <c r="B50" s="69"/>
      <c r="C50" s="71" t="str">
        <f>IF(ISBLANK(A50),"",VLOOKUP(A50,NomsProdetPrix,2,FALSE))</f>
        <v/>
      </c>
      <c r="D50" s="72">
        <f t="shared" si="0"/>
        <v>0</v>
      </c>
      <c r="E50" s="4"/>
    </row>
  </sheetData>
  <customSheetViews>
    <customSheetView guid="{51094406-36BB-4789-8544-7A050D4508A0}">
      <selection activeCell="G13" sqref="G13"/>
      <pageMargins left="0.75" right="0.75" top="1" bottom="1" header="0.5" footer="0.5"/>
      <headerFooter alignWithMargins="0"/>
    </customSheetView>
  </customSheetViews>
  <mergeCells count="4">
    <mergeCell ref="B4:D4"/>
    <mergeCell ref="B5:D5"/>
    <mergeCell ref="B6:D6"/>
    <mergeCell ref="B8:D8"/>
  </mergeCells>
  <dataValidations count="2">
    <dataValidation type="list" allowBlank="1" showInputMessage="1" showErrorMessage="1" sqref="A12:A50">
      <formula1>NomsProduits</formula1>
    </dataValidation>
    <dataValidation type="textLength" allowBlank="1" showInputMessage="1" showErrorMessage="1" sqref="B4:D4">
      <formula1>0</formula1>
      <formula2>100</formula2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Feuil1</vt:lpstr>
      <vt:lpstr>Feuil2</vt:lpstr>
      <vt:lpstr>Produits</vt:lpstr>
      <vt:lpstr>Bon</vt:lpstr>
      <vt:lpstr>NomsProdetPrix</vt:lpstr>
      <vt:lpstr>NomsProduits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2007-04-05T08:57:47Z</dcterms:created>
  <dcterms:modified xsi:type="dcterms:W3CDTF">2007-04-12T07:38:02Z</dcterms:modified>
</cp:coreProperties>
</file>