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4635" windowHeight="3600"/>
  </bookViews>
  <sheets>
    <sheet name="Produits" sheetId="1" r:id="rId1"/>
    <sheet name="Commande" sheetId="2" r:id="rId2"/>
  </sheets>
  <definedNames>
    <definedName name="Query_from_SQL_Server" localSheetId="0">Produits!$A$1:$D$42</definedName>
  </definedNames>
  <calcPr calcId="124519"/>
</workbook>
</file>

<file path=xl/calcChain.xml><?xml version="1.0" encoding="utf-8"?>
<calcChain xmlns="http://schemas.openxmlformats.org/spreadsheetml/2006/main">
  <c r="D50" i="2"/>
  <c r="E50" s="1"/>
  <c r="C50"/>
  <c r="D49"/>
  <c r="E49" s="1"/>
  <c r="C49"/>
  <c r="D48"/>
  <c r="E48" s="1"/>
  <c r="C48"/>
  <c r="D47"/>
  <c r="E47" s="1"/>
  <c r="C47"/>
  <c r="D46"/>
  <c r="E46" s="1"/>
  <c r="C46"/>
  <c r="D45"/>
  <c r="E45" s="1"/>
  <c r="C45"/>
  <c r="D44"/>
  <c r="E44" s="1"/>
  <c r="C44"/>
  <c r="D43"/>
  <c r="E43" s="1"/>
  <c r="C43"/>
  <c r="D42"/>
  <c r="E42" s="1"/>
  <c r="C42"/>
  <c r="D41"/>
  <c r="E41" s="1"/>
  <c r="C41"/>
  <c r="D40"/>
  <c r="E40" s="1"/>
  <c r="C40"/>
  <c r="D39"/>
  <c r="E39" s="1"/>
  <c r="C39"/>
  <c r="D38"/>
  <c r="E38" s="1"/>
  <c r="C38"/>
  <c r="D37"/>
  <c r="E37" s="1"/>
  <c r="C37"/>
  <c r="D36"/>
  <c r="E36" s="1"/>
  <c r="C36"/>
  <c r="D35"/>
  <c r="E35" s="1"/>
  <c r="C35"/>
  <c r="D34"/>
  <c r="E34" s="1"/>
  <c r="C34"/>
  <c r="D33"/>
  <c r="E33" s="1"/>
  <c r="C33"/>
  <c r="D32"/>
  <c r="E32" s="1"/>
  <c r="C32"/>
  <c r="D31"/>
  <c r="E31" s="1"/>
  <c r="C31"/>
  <c r="D30"/>
  <c r="E30" s="1"/>
  <c r="C30"/>
  <c r="D29"/>
  <c r="E29" s="1"/>
  <c r="C29"/>
  <c r="D28"/>
  <c r="E28" s="1"/>
  <c r="C28"/>
  <c r="D27"/>
  <c r="E27" s="1"/>
  <c r="C27"/>
  <c r="D26"/>
  <c r="E26" s="1"/>
  <c r="C26"/>
  <c r="D25"/>
  <c r="E25" s="1"/>
  <c r="C25"/>
  <c r="D24"/>
  <c r="E24" s="1"/>
  <c r="C24"/>
  <c r="D23"/>
  <c r="E23" s="1"/>
  <c r="C23"/>
  <c r="D22"/>
  <c r="E22" s="1"/>
  <c r="C22"/>
  <c r="D21"/>
  <c r="E21" s="1"/>
  <c r="C21"/>
  <c r="D20"/>
  <c r="E20" s="1"/>
  <c r="C20"/>
  <c r="D19"/>
  <c r="E19" s="1"/>
  <c r="C19"/>
  <c r="D18"/>
  <c r="E18" s="1"/>
  <c r="C18"/>
  <c r="D17"/>
  <c r="E17" s="1"/>
  <c r="C17"/>
  <c r="D16"/>
  <c r="E16" s="1"/>
  <c r="C16"/>
  <c r="D15"/>
  <c r="E15" s="1"/>
  <c r="C15"/>
  <c r="D14"/>
  <c r="E14" s="1"/>
  <c r="C14"/>
  <c r="D13"/>
  <c r="E13" s="1"/>
  <c r="C13"/>
  <c r="B5"/>
  <c r="C12"/>
  <c r="D12"/>
  <c r="E12"/>
  <c r="G5" l="1"/>
</calcChain>
</file>

<file path=xl/connections.xml><?xml version="1.0" encoding="utf-8"?>
<connections xmlns="http://schemas.openxmlformats.org/spreadsheetml/2006/main">
  <connection id="1" name="Connection" type="1" refreshedVersion="2" deleted="1" background="1" saveData="1">
    <dbPr connection="" command=""/>
  </connection>
</connections>
</file>

<file path=xl/sharedStrings.xml><?xml version="1.0" encoding="utf-8"?>
<sst xmlns="http://schemas.openxmlformats.org/spreadsheetml/2006/main" count="100" uniqueCount="63">
  <si>
    <t>Communications</t>
  </si>
  <si>
    <t>Protection</t>
  </si>
  <si>
    <t>Karen Archer</t>
  </si>
  <si>
    <t>Bon de commande</t>
  </si>
  <si>
    <t>Code produit</t>
  </si>
  <si>
    <t>Quantité</t>
  </si>
  <si>
    <t>Nom du produit</t>
  </si>
  <si>
    <t>Prix unitaire</t>
  </si>
  <si>
    <t>Prix total</t>
  </si>
  <si>
    <t>(Ces colonnes sont remplies automatiquement)</t>
  </si>
  <si>
    <t>Total commande</t>
  </si>
  <si>
    <t>Test de bon de commande</t>
  </si>
  <si>
    <t>Client</t>
  </si>
  <si>
    <t>Date</t>
  </si>
  <si>
    <t>N° de commande</t>
  </si>
  <si>
    <t>Commentaire</t>
  </si>
  <si>
    <t>Catégorie</t>
  </si>
  <si>
    <t>Voyage</t>
  </si>
  <si>
    <t>Autres</t>
  </si>
  <si>
    <t>Outils</t>
  </si>
  <si>
    <t>Coursier 2000</t>
  </si>
  <si>
    <t>Véhicule d'échappement (Air)</t>
  </si>
  <si>
    <t>Véhicule d'échappement (Eau)</t>
  </si>
  <si>
    <t>Extracteur</t>
  </si>
  <si>
    <t>Scotch ingérable</t>
  </si>
  <si>
    <t>Dispositif de communication</t>
  </si>
  <si>
    <t>Stylo persuasif</t>
  </si>
  <si>
    <t>Scotch universel</t>
  </si>
  <si>
    <t>Système de réparation universel</t>
  </si>
  <si>
    <t>Flash</t>
  </si>
  <si>
    <t>Trombone réversible</t>
  </si>
  <si>
    <t>Bateau</t>
  </si>
  <si>
    <t>Serviette universelle</t>
  </si>
  <si>
    <t>Crayon universel</t>
  </si>
  <si>
    <t>Lunettes infra rouge</t>
  </si>
  <si>
    <t>Protection pare-balle de poche</t>
  </si>
  <si>
    <t>Leurres</t>
  </si>
  <si>
    <t>Sacoche de contrefaçons</t>
  </si>
  <si>
    <t>Système de navigation</t>
  </si>
  <si>
    <t>Cape d'invisibilité</t>
  </si>
  <si>
    <t>Dispositif d'usurpation d'identité</t>
  </si>
  <si>
    <t>Système de défense ultra violets</t>
  </si>
  <si>
    <t>Prosac chien de garde</t>
  </si>
  <si>
    <t>Kit de survie</t>
  </si>
  <si>
    <t>Peigne télescopique</t>
  </si>
  <si>
    <t>Détecteur de systèmes d'écoute</t>
  </si>
  <si>
    <t>Corde</t>
  </si>
  <si>
    <t>Accompagnateur de cocktail</t>
  </si>
  <si>
    <t>Montre universelle</t>
  </si>
  <si>
    <t>Interprête</t>
  </si>
  <si>
    <t>Métamorphoseur de moustaches</t>
  </si>
  <si>
    <t>Système d'hologrammes</t>
  </si>
  <si>
    <t>Système de transport de documents</t>
  </si>
  <si>
    <t>Désamorceur de cigare explosif</t>
  </si>
  <si>
    <t>Dilspositif de résolution de dilemmes</t>
  </si>
  <si>
    <t>Fluide correcteur</t>
  </si>
  <si>
    <t>Bandages express</t>
  </si>
  <si>
    <t>Tissu pare-balle</t>
  </si>
  <si>
    <t>Timbres au bacon</t>
  </si>
  <si>
    <t>Cuillère de télékinésie</t>
  </si>
  <si>
    <t>Lentilles de contact</t>
  </si>
  <si>
    <t>Camoufflage végétal</t>
  </si>
  <si>
    <t>Fournitures</t>
  </si>
</sst>
</file>

<file path=xl/styles.xml><?xml version="1.0" encoding="utf-8"?>
<styleSheet xmlns="http://schemas.openxmlformats.org/spreadsheetml/2006/main">
  <numFmts count="3">
    <numFmt numFmtId="164" formatCode="&quot;$&quot;#,##0.00"/>
    <numFmt numFmtId="165" formatCode="[$-F800]dddd\,\ mmmm\ dd\,\ yyyy"/>
    <numFmt numFmtId="166" formatCode="#,##0.00&quot; €&quot;"/>
  </numFmts>
  <fonts count="15">
    <font>
      <sz val="10"/>
      <name val="Arial"/>
    </font>
    <font>
      <sz val="8"/>
      <name val="Arial"/>
      <family val="2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b/>
      <sz val="8"/>
      <color indexed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color indexed="56"/>
      <name val="Calibri"/>
      <family val="2"/>
      <scheme val="minor"/>
    </font>
    <font>
      <u/>
      <sz val="8"/>
      <name val="Calibri"/>
      <family val="2"/>
      <scheme val="minor"/>
    </font>
    <font>
      <b/>
      <sz val="8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8"/>
      <color indexed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4" fontId="4" fillId="0" borderId="0" xfId="0" applyNumberFormat="1" applyFont="1" applyFill="1" applyBorder="1" applyAlignment="1" applyProtection="1">
      <alignment vertical="center"/>
      <protection hidden="1"/>
    </xf>
    <xf numFmtId="4" fontId="4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Border="1" applyAlignment="1" applyProtection="1">
      <alignment horizontal="left" vertical="center"/>
      <protection hidden="1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2" fillId="0" borderId="0" xfId="0" applyFont="1" applyFill="1" applyAlignment="1" applyProtection="1">
      <alignment vertical="center"/>
      <protection hidden="1"/>
    </xf>
    <xf numFmtId="0" fontId="3" fillId="0" borderId="0" xfId="0" applyFont="1" applyFill="1" applyAlignment="1" applyProtection="1">
      <alignment vertical="center"/>
      <protection hidden="1"/>
    </xf>
    <xf numFmtId="4" fontId="3" fillId="0" borderId="0" xfId="0" applyNumberFormat="1" applyFont="1" applyFill="1" applyAlignment="1" applyProtection="1">
      <alignment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Border="1" applyAlignment="1">
      <alignment vertical="center"/>
    </xf>
    <xf numFmtId="14" fontId="8" fillId="0" borderId="0" xfId="0" applyNumberFormat="1" applyFont="1" applyFill="1" applyBorder="1" applyAlignment="1" applyProtection="1">
      <alignment horizontal="left" vertical="center"/>
      <protection hidden="1"/>
    </xf>
    <xf numFmtId="14" fontId="3" fillId="0" borderId="0" xfId="0" applyNumberFormat="1" applyFont="1" applyFill="1" applyBorder="1" applyAlignment="1" applyProtection="1">
      <alignment horizontal="right" vertical="center"/>
      <protection hidden="1"/>
    </xf>
    <xf numFmtId="0" fontId="9" fillId="0" borderId="0" xfId="0" applyFont="1" applyFill="1" applyAlignment="1" applyProtection="1">
      <alignment vertical="center"/>
      <protection hidden="1"/>
    </xf>
    <xf numFmtId="4" fontId="10" fillId="0" borderId="0" xfId="0" applyNumberFormat="1" applyFont="1" applyFill="1" applyBorder="1" applyAlignment="1" applyProtection="1">
      <alignment vertical="center"/>
      <protection hidden="1"/>
    </xf>
    <xf numFmtId="4" fontId="3" fillId="0" borderId="0" xfId="0" applyNumberFormat="1" applyFont="1" applyFill="1" applyBorder="1" applyAlignment="1" applyProtection="1">
      <alignment vertical="center"/>
      <protection hidden="1"/>
    </xf>
    <xf numFmtId="0" fontId="11" fillId="0" borderId="0" xfId="0" applyFont="1" applyFill="1" applyBorder="1" applyAlignment="1" applyProtection="1">
      <alignment vertical="center"/>
      <protection hidden="1"/>
    </xf>
    <xf numFmtId="0" fontId="11" fillId="0" borderId="0" xfId="0" applyFont="1" applyFill="1" applyAlignment="1" applyProtection="1">
      <alignment vertical="center"/>
      <protection hidden="1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49" fontId="3" fillId="0" borderId="0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>
      <alignment vertical="center"/>
    </xf>
    <xf numFmtId="4" fontId="12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14" fillId="0" borderId="0" xfId="0" applyFont="1" applyFill="1" applyBorder="1" applyAlignment="1" applyProtection="1">
      <alignment horizontal="right" vertical="center"/>
      <protection hidden="1"/>
    </xf>
    <xf numFmtId="0" fontId="13" fillId="3" borderId="2" xfId="0" applyFont="1" applyFill="1" applyBorder="1" applyAlignment="1" applyProtection="1">
      <alignment horizontal="right" vertical="center"/>
      <protection hidden="1"/>
    </xf>
    <xf numFmtId="0" fontId="13" fillId="5" borderId="0" xfId="0" applyFont="1" applyFill="1" applyBorder="1" applyAlignment="1">
      <alignment horizontal="center" vertical="center"/>
    </xf>
    <xf numFmtId="166" fontId="7" fillId="5" borderId="0" xfId="0" applyNumberFormat="1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4" fontId="13" fillId="6" borderId="3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vertical="center"/>
    </xf>
    <xf numFmtId="166" fontId="6" fillId="2" borderId="3" xfId="0" applyNumberFormat="1" applyFont="1" applyFill="1" applyBorder="1" applyAlignment="1">
      <alignment vertical="center"/>
    </xf>
    <xf numFmtId="166" fontId="6" fillId="2" borderId="3" xfId="0" quotePrefix="1" applyNumberFormat="1" applyFont="1" applyFill="1" applyBorder="1" applyAlignment="1">
      <alignment vertical="center"/>
    </xf>
    <xf numFmtId="164" fontId="6" fillId="0" borderId="0" xfId="0" applyNumberFormat="1" applyFont="1" applyAlignment="1">
      <alignment vertical="center"/>
    </xf>
    <xf numFmtId="0" fontId="6" fillId="0" borderId="0" xfId="0" applyFont="1" applyFill="1" applyAlignment="1">
      <alignment vertical="center"/>
    </xf>
    <xf numFmtId="0" fontId="7" fillId="6" borderId="1" xfId="0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6" fontId="6" fillId="0" borderId="0" xfId="0" applyNumberFormat="1" applyFont="1" applyAlignment="1">
      <alignment vertical="center"/>
    </xf>
    <xf numFmtId="49" fontId="7" fillId="4" borderId="3" xfId="0" applyNumberFormat="1" applyFont="1" applyFill="1" applyBorder="1" applyAlignment="1" applyProtection="1">
      <alignment horizontal="left" vertical="center"/>
      <protection hidden="1"/>
    </xf>
    <xf numFmtId="165" fontId="7" fillId="4" borderId="2" xfId="0" applyNumberFormat="1" applyFont="1" applyFill="1" applyBorder="1" applyAlignment="1">
      <alignment horizontal="left" vertical="center"/>
    </xf>
    <xf numFmtId="165" fontId="7" fillId="4" borderId="4" xfId="0" applyNumberFormat="1" applyFont="1" applyFill="1" applyBorder="1" applyAlignment="1">
      <alignment horizontal="left" vertical="center"/>
    </xf>
    <xf numFmtId="165" fontId="7" fillId="4" borderId="5" xfId="0" applyNumberFormat="1" applyFont="1" applyFill="1" applyBorder="1" applyAlignment="1">
      <alignment horizontal="left" vertical="center"/>
    </xf>
    <xf numFmtId="49" fontId="3" fillId="4" borderId="2" xfId="0" applyNumberFormat="1" applyFont="1" applyFill="1" applyBorder="1" applyAlignment="1" applyProtection="1">
      <alignment horizontal="left" vertical="center"/>
      <protection locked="0"/>
    </xf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Query from SQL Server" connectionId="1" autoFormatId="16" applyNumberFormats="0" applyBorderFormats="0" applyFontFormats="1" applyPatternFormats="1" applyAlignmentFormats="0" applyWidthHeightFormats="0">
  <queryTableRefresh nextId="5">
    <queryTableFields count="4">
      <queryTableField id="1" name="ProductID"/>
      <queryTableField id="2" name="ModelName"/>
      <queryTableField id="3" name="UnitCost"/>
      <queryTableField id="4" name="CategoryName"/>
    </queryTableFields>
  </queryTableRefresh>
</query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"/>
  <sheetViews>
    <sheetView tabSelected="1" workbookViewId="0"/>
  </sheetViews>
  <sheetFormatPr baseColWidth="10" defaultColWidth="9.140625" defaultRowHeight="12.75"/>
  <cols>
    <col min="1" max="1" width="9.85546875" style="12" bestFit="1" customWidth="1"/>
    <col min="2" max="2" width="30.28515625" style="12" customWidth="1"/>
    <col min="3" max="3" width="11.42578125" style="39" customWidth="1"/>
    <col min="4" max="4" width="15" style="12" bestFit="1" customWidth="1"/>
    <col min="5" max="5" width="9.28515625" style="12" customWidth="1"/>
    <col min="6" max="6" width="27.85546875" style="12" customWidth="1"/>
    <col min="7" max="7" width="10.7109375" style="12" customWidth="1"/>
    <col min="8" max="8" width="15" style="12" bestFit="1" customWidth="1"/>
    <col min="9" max="16384" width="9.140625" style="12"/>
  </cols>
  <sheetData>
    <row r="1" spans="1:8" s="6" customFormat="1" ht="30.75" customHeight="1">
      <c r="A1" s="41" t="s">
        <v>4</v>
      </c>
      <c r="B1" s="41" t="s">
        <v>6</v>
      </c>
      <c r="C1" s="42" t="s">
        <v>7</v>
      </c>
      <c r="D1" s="41" t="s">
        <v>16</v>
      </c>
      <c r="E1" s="4"/>
      <c r="F1" s="4"/>
      <c r="G1" s="5"/>
      <c r="H1" s="4"/>
    </row>
    <row r="2" spans="1:8">
      <c r="A2" s="43">
        <v>355</v>
      </c>
      <c r="B2" s="12" t="s">
        <v>20</v>
      </c>
      <c r="C2" s="44">
        <v>1499.99</v>
      </c>
      <c r="D2" s="12" t="s">
        <v>17</v>
      </c>
      <c r="G2" s="39"/>
    </row>
    <row r="3" spans="1:8">
      <c r="A3" s="43">
        <v>356</v>
      </c>
      <c r="B3" s="12" t="s">
        <v>24</v>
      </c>
      <c r="C3" s="44">
        <v>3.99</v>
      </c>
      <c r="D3" s="12" t="s">
        <v>18</v>
      </c>
      <c r="G3" s="39"/>
    </row>
    <row r="4" spans="1:8">
      <c r="A4" s="43">
        <v>357</v>
      </c>
      <c r="B4" s="12" t="s">
        <v>21</v>
      </c>
      <c r="C4" s="44">
        <v>2.99</v>
      </c>
      <c r="D4" s="12" t="s">
        <v>17</v>
      </c>
      <c r="G4" s="39"/>
    </row>
    <row r="5" spans="1:8">
      <c r="A5" s="43">
        <v>358</v>
      </c>
      <c r="B5" s="12" t="s">
        <v>23</v>
      </c>
      <c r="C5" s="44">
        <v>199</v>
      </c>
      <c r="D5" s="12" t="s">
        <v>19</v>
      </c>
      <c r="G5" s="39"/>
    </row>
    <row r="6" spans="1:8">
      <c r="A6" s="43">
        <v>359</v>
      </c>
      <c r="B6" s="12" t="s">
        <v>22</v>
      </c>
      <c r="C6" s="44">
        <v>1299.99</v>
      </c>
      <c r="D6" s="12" t="s">
        <v>17</v>
      </c>
      <c r="G6" s="39"/>
    </row>
    <row r="7" spans="1:8">
      <c r="A7" s="43">
        <v>360</v>
      </c>
      <c r="B7" s="12" t="s">
        <v>25</v>
      </c>
      <c r="C7" s="44">
        <v>49.99</v>
      </c>
      <c r="D7" s="12" t="s">
        <v>0</v>
      </c>
      <c r="G7" s="39"/>
    </row>
    <row r="8" spans="1:8">
      <c r="A8" s="43">
        <v>362</v>
      </c>
      <c r="B8" s="12" t="s">
        <v>26</v>
      </c>
      <c r="C8" s="44">
        <v>1.99</v>
      </c>
      <c r="D8" s="12" t="s">
        <v>0</v>
      </c>
      <c r="G8" s="39"/>
    </row>
    <row r="9" spans="1:8">
      <c r="A9" s="43">
        <v>363</v>
      </c>
      <c r="B9" s="12" t="s">
        <v>27</v>
      </c>
      <c r="C9" s="44">
        <v>1.99</v>
      </c>
      <c r="D9" s="12" t="s">
        <v>62</v>
      </c>
      <c r="G9" s="39"/>
    </row>
    <row r="10" spans="1:8">
      <c r="A10" s="43">
        <v>364</v>
      </c>
      <c r="B10" s="12" t="s">
        <v>28</v>
      </c>
      <c r="C10" s="44">
        <v>4.99</v>
      </c>
      <c r="D10" s="12" t="s">
        <v>19</v>
      </c>
      <c r="G10" s="39"/>
    </row>
    <row r="11" spans="1:8">
      <c r="A11" s="43">
        <v>365</v>
      </c>
      <c r="B11" s="12" t="s">
        <v>29</v>
      </c>
      <c r="C11" s="44">
        <v>9.99</v>
      </c>
      <c r="D11" s="12" t="s">
        <v>19</v>
      </c>
      <c r="G11" s="39"/>
    </row>
    <row r="12" spans="1:8">
      <c r="A12" s="43">
        <v>367</v>
      </c>
      <c r="B12" s="12" t="s">
        <v>30</v>
      </c>
      <c r="C12" s="44">
        <v>1.49</v>
      </c>
      <c r="D12" s="12" t="s">
        <v>62</v>
      </c>
      <c r="G12" s="39"/>
    </row>
    <row r="13" spans="1:8">
      <c r="A13" s="43">
        <v>368</v>
      </c>
      <c r="B13" s="12" t="s">
        <v>31</v>
      </c>
      <c r="C13" s="44">
        <v>19999.98</v>
      </c>
      <c r="D13" s="12" t="s">
        <v>17</v>
      </c>
      <c r="E13" s="40"/>
      <c r="G13" s="39"/>
    </row>
    <row r="14" spans="1:8">
      <c r="A14" s="43">
        <v>370</v>
      </c>
      <c r="B14" s="12" t="s">
        <v>32</v>
      </c>
      <c r="C14" s="44">
        <v>12.99</v>
      </c>
      <c r="D14" s="12" t="s">
        <v>1</v>
      </c>
      <c r="G14" s="39"/>
    </row>
    <row r="15" spans="1:8">
      <c r="A15" s="43">
        <v>371</v>
      </c>
      <c r="B15" s="12" t="s">
        <v>33</v>
      </c>
      <c r="C15" s="44">
        <v>129.99</v>
      </c>
      <c r="D15" s="12" t="s">
        <v>62</v>
      </c>
      <c r="G15" s="39"/>
    </row>
    <row r="16" spans="1:8">
      <c r="A16" s="43">
        <v>372</v>
      </c>
      <c r="B16" s="12" t="s">
        <v>34</v>
      </c>
      <c r="C16" s="44">
        <v>129.99</v>
      </c>
      <c r="D16" s="12" t="s">
        <v>18</v>
      </c>
      <c r="G16" s="39"/>
    </row>
    <row r="17" spans="1:7">
      <c r="A17" s="43">
        <v>373</v>
      </c>
      <c r="B17" s="12" t="s">
        <v>35</v>
      </c>
      <c r="C17" s="44">
        <v>1.99</v>
      </c>
      <c r="D17" s="12" t="s">
        <v>1</v>
      </c>
      <c r="G17" s="39"/>
    </row>
    <row r="18" spans="1:7">
      <c r="A18" s="43">
        <v>374</v>
      </c>
      <c r="B18" s="12" t="s">
        <v>37</v>
      </c>
      <c r="C18" s="44">
        <v>999.99</v>
      </c>
      <c r="D18" s="12" t="s">
        <v>36</v>
      </c>
      <c r="G18" s="39"/>
    </row>
    <row r="19" spans="1:7">
      <c r="A19" s="43">
        <v>375</v>
      </c>
      <c r="B19" s="12" t="s">
        <v>38</v>
      </c>
      <c r="C19" s="44">
        <v>29.99</v>
      </c>
      <c r="D19" s="12" t="s">
        <v>17</v>
      </c>
      <c r="G19" s="39"/>
    </row>
    <row r="20" spans="1:7">
      <c r="A20" s="43">
        <v>376</v>
      </c>
      <c r="B20" s="12" t="s">
        <v>39</v>
      </c>
      <c r="C20" s="44">
        <v>9999.99</v>
      </c>
      <c r="D20" s="12" t="s">
        <v>36</v>
      </c>
      <c r="G20" s="39"/>
    </row>
    <row r="21" spans="1:7">
      <c r="A21" s="43">
        <v>377</v>
      </c>
      <c r="B21" s="12" t="s">
        <v>40</v>
      </c>
      <c r="C21" s="44">
        <v>6.99</v>
      </c>
      <c r="D21" s="12" t="s">
        <v>36</v>
      </c>
      <c r="G21" s="39"/>
    </row>
    <row r="22" spans="1:7">
      <c r="A22" s="43">
        <v>379</v>
      </c>
      <c r="B22" s="12" t="s">
        <v>41</v>
      </c>
      <c r="C22" s="44">
        <v>89.99</v>
      </c>
      <c r="D22" s="12" t="s">
        <v>1</v>
      </c>
      <c r="G22" s="39"/>
    </row>
    <row r="23" spans="1:7">
      <c r="A23" s="43">
        <v>378</v>
      </c>
      <c r="B23" s="12" t="s">
        <v>42</v>
      </c>
      <c r="C23" s="44">
        <v>14.99</v>
      </c>
      <c r="D23" s="12" t="s">
        <v>1</v>
      </c>
      <c r="G23" s="39"/>
    </row>
    <row r="24" spans="1:7">
      <c r="A24" s="43">
        <v>382</v>
      </c>
      <c r="B24" s="12" t="s">
        <v>43</v>
      </c>
      <c r="C24" s="44">
        <v>6.99</v>
      </c>
      <c r="D24" s="12" t="s">
        <v>18</v>
      </c>
      <c r="G24" s="39"/>
    </row>
    <row r="25" spans="1:7">
      <c r="A25" s="43">
        <v>402</v>
      </c>
      <c r="B25" s="12" t="s">
        <v>44</v>
      </c>
      <c r="C25" s="44">
        <v>399.99</v>
      </c>
      <c r="D25" s="12" t="s">
        <v>18</v>
      </c>
      <c r="G25" s="39"/>
    </row>
    <row r="26" spans="1:7">
      <c r="A26" s="43">
        <v>384</v>
      </c>
      <c r="B26" s="12" t="s">
        <v>45</v>
      </c>
      <c r="C26" s="44">
        <v>99.99</v>
      </c>
      <c r="D26" s="12" t="s">
        <v>19</v>
      </c>
      <c r="G26" s="39"/>
    </row>
    <row r="27" spans="1:7">
      <c r="A27" s="43">
        <v>385</v>
      </c>
      <c r="B27" s="12" t="s">
        <v>46</v>
      </c>
      <c r="C27" s="44">
        <v>13.99</v>
      </c>
      <c r="D27" s="12" t="s">
        <v>17</v>
      </c>
      <c r="G27" s="39"/>
    </row>
    <row r="28" spans="1:7">
      <c r="A28" s="43">
        <v>386</v>
      </c>
      <c r="B28" s="12" t="s">
        <v>47</v>
      </c>
      <c r="C28" s="44">
        <v>69.989999999999995</v>
      </c>
      <c r="D28" s="12" t="s">
        <v>1</v>
      </c>
      <c r="G28" s="39"/>
    </row>
    <row r="29" spans="1:7">
      <c r="A29" s="43">
        <v>387</v>
      </c>
      <c r="B29" s="12" t="s">
        <v>61</v>
      </c>
      <c r="C29" s="44">
        <v>9.99</v>
      </c>
      <c r="D29" s="12" t="s">
        <v>18</v>
      </c>
      <c r="G29" s="39"/>
    </row>
    <row r="30" spans="1:7">
      <c r="A30" s="43">
        <v>388</v>
      </c>
      <c r="B30" s="12" t="s">
        <v>60</v>
      </c>
      <c r="C30" s="44">
        <v>59.99</v>
      </c>
      <c r="D30" s="12" t="s">
        <v>18</v>
      </c>
      <c r="G30" s="39"/>
    </row>
    <row r="31" spans="1:7">
      <c r="A31" s="43">
        <v>389</v>
      </c>
      <c r="B31" s="12" t="s">
        <v>59</v>
      </c>
      <c r="C31" s="44">
        <v>2.99</v>
      </c>
      <c r="D31" s="12" t="s">
        <v>18</v>
      </c>
      <c r="G31" s="39"/>
    </row>
    <row r="32" spans="1:7">
      <c r="A32" s="43">
        <v>390</v>
      </c>
      <c r="B32" s="12" t="s">
        <v>58</v>
      </c>
      <c r="C32" s="44">
        <v>129.99</v>
      </c>
      <c r="D32" s="12" t="s">
        <v>19</v>
      </c>
      <c r="G32" s="39"/>
    </row>
    <row r="33" spans="1:7">
      <c r="A33" s="43">
        <v>391</v>
      </c>
      <c r="B33" s="12" t="s">
        <v>57</v>
      </c>
      <c r="C33" s="44">
        <v>79.989999999999995</v>
      </c>
      <c r="D33" s="12" t="s">
        <v>1</v>
      </c>
      <c r="G33" s="39"/>
    </row>
    <row r="34" spans="1:7">
      <c r="A34" s="43">
        <v>393</v>
      </c>
      <c r="B34" s="12" t="s">
        <v>56</v>
      </c>
      <c r="C34" s="44">
        <v>3.99</v>
      </c>
      <c r="D34" s="12" t="s">
        <v>18</v>
      </c>
      <c r="G34" s="39"/>
    </row>
    <row r="35" spans="1:7">
      <c r="A35" s="43">
        <v>394</v>
      </c>
      <c r="B35" s="12" t="s">
        <v>55</v>
      </c>
      <c r="C35" s="44">
        <v>1.99</v>
      </c>
      <c r="D35" s="12" t="s">
        <v>36</v>
      </c>
      <c r="G35" s="39"/>
    </row>
    <row r="36" spans="1:7">
      <c r="A36" s="43">
        <v>396</v>
      </c>
      <c r="B36" s="12" t="s">
        <v>54</v>
      </c>
      <c r="C36" s="44">
        <v>11.99</v>
      </c>
      <c r="D36" s="12" t="s">
        <v>19</v>
      </c>
      <c r="G36" s="39"/>
    </row>
    <row r="37" spans="1:7">
      <c r="A37" s="43">
        <v>397</v>
      </c>
      <c r="B37" s="12" t="s">
        <v>53</v>
      </c>
      <c r="C37" s="44">
        <v>29.99</v>
      </c>
      <c r="D37" s="12" t="s">
        <v>0</v>
      </c>
      <c r="G37" s="39"/>
    </row>
    <row r="38" spans="1:7">
      <c r="A38" s="43">
        <v>399</v>
      </c>
      <c r="B38" s="12" t="s">
        <v>52</v>
      </c>
      <c r="C38" s="44">
        <v>299.99</v>
      </c>
      <c r="D38" s="12" t="s">
        <v>18</v>
      </c>
      <c r="G38" s="39"/>
    </row>
    <row r="39" spans="1:7">
      <c r="A39" s="43">
        <v>400</v>
      </c>
      <c r="B39" s="12" t="s">
        <v>51</v>
      </c>
      <c r="C39" s="44">
        <v>799.99</v>
      </c>
      <c r="D39" s="12" t="s">
        <v>36</v>
      </c>
      <c r="G39" s="39"/>
    </row>
    <row r="40" spans="1:7">
      <c r="A40" s="43">
        <v>401</v>
      </c>
      <c r="B40" s="12" t="s">
        <v>50</v>
      </c>
      <c r="C40" s="44">
        <v>599.99</v>
      </c>
      <c r="D40" s="12" t="s">
        <v>0</v>
      </c>
      <c r="G40" s="39"/>
    </row>
    <row r="41" spans="1:7">
      <c r="A41" s="43">
        <v>404</v>
      </c>
      <c r="B41" s="12" t="s">
        <v>49</v>
      </c>
      <c r="C41" s="44">
        <v>459.99</v>
      </c>
      <c r="D41" s="12" t="s">
        <v>0</v>
      </c>
      <c r="G41" s="39"/>
    </row>
    <row r="42" spans="1:7">
      <c r="A42" s="43">
        <v>406</v>
      </c>
      <c r="B42" s="12" t="s">
        <v>48</v>
      </c>
      <c r="C42" s="44">
        <v>399.99</v>
      </c>
      <c r="D42" s="12" t="s">
        <v>19</v>
      </c>
      <c r="G42" s="39"/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50"/>
  <sheetViews>
    <sheetView showGridLines="0" showZeros="0" workbookViewId="0">
      <selection activeCell="G21" sqref="G21"/>
    </sheetView>
  </sheetViews>
  <sheetFormatPr baseColWidth="10" defaultColWidth="9.140625" defaultRowHeight="12.75"/>
  <cols>
    <col min="1" max="1" width="15.85546875" style="12" customWidth="1"/>
    <col min="2" max="2" width="8.28515625" style="12" customWidth="1"/>
    <col min="3" max="3" width="23.85546875" style="12" customWidth="1"/>
    <col min="4" max="4" width="11.140625" style="27" customWidth="1"/>
    <col min="5" max="5" width="12.28515625" style="27" customWidth="1"/>
    <col min="6" max="6" width="6" style="12" customWidth="1"/>
    <col min="7" max="7" width="15.140625" style="12" customWidth="1"/>
    <col min="8" max="16384" width="9.140625" style="12"/>
  </cols>
  <sheetData>
    <row r="1" spans="1:14" ht="21">
      <c r="A1" s="7" t="s">
        <v>3</v>
      </c>
      <c r="B1" s="8"/>
      <c r="C1" s="8"/>
      <c r="D1" s="9"/>
      <c r="E1" s="1"/>
      <c r="F1" s="10"/>
      <c r="G1" s="10"/>
      <c r="H1" s="11"/>
      <c r="I1" s="11"/>
      <c r="J1" s="11"/>
    </row>
    <row r="2" spans="1:14" s="15" customFormat="1" ht="6" customHeight="1">
      <c r="A2" s="13"/>
      <c r="B2" s="14"/>
      <c r="C2" s="14"/>
      <c r="D2" s="2"/>
      <c r="E2" s="1"/>
      <c r="F2" s="14"/>
      <c r="G2" s="14"/>
      <c r="H2" s="14"/>
      <c r="I2" s="14"/>
      <c r="J2" s="14"/>
    </row>
    <row r="3" spans="1:14" ht="6" customHeight="1">
      <c r="A3" s="3"/>
      <c r="B3" s="3"/>
      <c r="C3" s="3"/>
      <c r="D3" s="2"/>
      <c r="E3" s="2"/>
      <c r="F3" s="11"/>
      <c r="G3" s="11"/>
      <c r="H3" s="11"/>
      <c r="I3" s="11"/>
      <c r="J3" s="11"/>
    </row>
    <row r="4" spans="1:14" ht="15.75" customHeight="1">
      <c r="A4" s="29" t="s">
        <v>12</v>
      </c>
      <c r="B4" s="45" t="s">
        <v>2</v>
      </c>
      <c r="C4" s="45"/>
      <c r="D4" s="45"/>
      <c r="E4" s="45"/>
      <c r="G4" s="30" t="s">
        <v>10</v>
      </c>
      <c r="H4" s="16"/>
      <c r="I4" s="16"/>
      <c r="J4" s="17"/>
    </row>
    <row r="5" spans="1:14" ht="15.75" customHeight="1">
      <c r="A5" s="29" t="s">
        <v>13</v>
      </c>
      <c r="B5" s="46">
        <f ca="1">TODAY()</f>
        <v>39180</v>
      </c>
      <c r="C5" s="47"/>
      <c r="D5" s="47"/>
      <c r="E5" s="48"/>
      <c r="G5" s="31">
        <f>SUM(E12:E100)</f>
        <v>11.95</v>
      </c>
      <c r="H5" s="16"/>
      <c r="I5" s="16"/>
      <c r="J5" s="17"/>
    </row>
    <row r="6" spans="1:14" ht="15.75" customHeight="1">
      <c r="A6" s="29" t="s">
        <v>14</v>
      </c>
      <c r="B6" s="45">
        <v>123987</v>
      </c>
      <c r="C6" s="45"/>
      <c r="D6" s="45"/>
      <c r="E6" s="45"/>
      <c r="H6" s="16"/>
      <c r="I6" s="16"/>
      <c r="J6" s="17"/>
    </row>
    <row r="7" spans="1:14" ht="6" customHeight="1">
      <c r="A7" s="28"/>
      <c r="B7" s="18"/>
      <c r="C7" s="18"/>
      <c r="D7" s="19"/>
      <c r="E7" s="20"/>
      <c r="F7" s="21"/>
      <c r="G7" s="22"/>
      <c r="H7" s="23"/>
      <c r="I7" s="23"/>
      <c r="J7" s="21"/>
    </row>
    <row r="8" spans="1:14" ht="15.75" customHeight="1">
      <c r="A8" s="29" t="s">
        <v>15</v>
      </c>
      <c r="B8" s="49" t="s">
        <v>11</v>
      </c>
      <c r="C8" s="50"/>
      <c r="D8" s="50"/>
      <c r="E8" s="51"/>
      <c r="F8" s="24"/>
      <c r="G8" s="24"/>
      <c r="H8" s="24"/>
      <c r="I8" s="24"/>
      <c r="J8" s="24"/>
      <c r="K8" s="15"/>
      <c r="L8" s="15"/>
      <c r="M8" s="15"/>
      <c r="N8" s="15"/>
    </row>
    <row r="10" spans="1:14">
      <c r="C10" s="25" t="s">
        <v>9</v>
      </c>
      <c r="D10" s="26"/>
      <c r="E10" s="26"/>
    </row>
    <row r="11" spans="1:14" ht="17.25" customHeight="1">
      <c r="A11" s="32" t="s">
        <v>4</v>
      </c>
      <c r="B11" s="32" t="s">
        <v>5</v>
      </c>
      <c r="C11" s="33" t="s">
        <v>6</v>
      </c>
      <c r="D11" s="34" t="s">
        <v>7</v>
      </c>
      <c r="E11" s="34" t="s">
        <v>8</v>
      </c>
    </row>
    <row r="12" spans="1:14">
      <c r="A12" s="35">
        <v>356</v>
      </c>
      <c r="B12" s="35">
        <v>1</v>
      </c>
      <c r="C12" s="36" t="str">
        <f>IF(ISBLANK(A12),"",VLOOKUP(A12,Produits!$A$2:$D$42,2,FALSE))</f>
        <v>Scotch ingérable</v>
      </c>
      <c r="D12" s="37">
        <f>IF(ISBLANK(A12),0,VLOOKUP(A12,Produits!$A$2:$D$42,3,FALSE))</f>
        <v>3.99</v>
      </c>
      <c r="E12" s="38">
        <f>D12*B12</f>
        <v>3.99</v>
      </c>
    </row>
    <row r="13" spans="1:14">
      <c r="A13" s="35">
        <v>362</v>
      </c>
      <c r="B13" s="35">
        <v>4</v>
      </c>
      <c r="C13" s="36" t="str">
        <f>IF(ISBLANK(A13),"",VLOOKUP(A13,Produits!$A$2:$D$42,2,FALSE))</f>
        <v>Stylo persuasif</v>
      </c>
      <c r="D13" s="37">
        <f>IF(ISBLANK(A13),0,VLOOKUP(A13,Produits!$A$2:$D$42,3,FALSE))</f>
        <v>1.99</v>
      </c>
      <c r="E13" s="38">
        <f t="shared" ref="E13:E50" si="0">D13*B13</f>
        <v>7.96</v>
      </c>
    </row>
    <row r="14" spans="1:14">
      <c r="A14" s="35"/>
      <c r="B14" s="35"/>
      <c r="C14" s="36" t="str">
        <f>IF(ISBLANK(A14),"",VLOOKUP(A14,Produits!$A$2:$D$42,2,FALSE))</f>
        <v/>
      </c>
      <c r="D14" s="37">
        <f>IF(ISBLANK(A14),0,VLOOKUP(A14,Produits!$A$2:$D$42,3,FALSE))</f>
        <v>0</v>
      </c>
      <c r="E14" s="38">
        <f t="shared" si="0"/>
        <v>0</v>
      </c>
    </row>
    <row r="15" spans="1:14">
      <c r="A15" s="35"/>
      <c r="B15" s="35"/>
      <c r="C15" s="36" t="str">
        <f>IF(ISBLANK(A15),"",VLOOKUP(A15,Produits!$A$2:$D$42,2,FALSE))</f>
        <v/>
      </c>
      <c r="D15" s="37">
        <f>IF(ISBLANK(A15),0,VLOOKUP(A15,Produits!$A$2:$D$42,3,FALSE))</f>
        <v>0</v>
      </c>
      <c r="E15" s="38">
        <f t="shared" si="0"/>
        <v>0</v>
      </c>
    </row>
    <row r="16" spans="1:14">
      <c r="A16" s="35"/>
      <c r="B16" s="35"/>
      <c r="C16" s="36" t="str">
        <f>IF(ISBLANK(A16),"",VLOOKUP(A16,Produits!$A$2:$D$42,2,FALSE))</f>
        <v/>
      </c>
      <c r="D16" s="37">
        <f>IF(ISBLANK(A16),0,VLOOKUP(A16,Produits!$A$2:$D$42,3,FALSE))</f>
        <v>0</v>
      </c>
      <c r="E16" s="38">
        <f t="shared" si="0"/>
        <v>0</v>
      </c>
    </row>
    <row r="17" spans="1:5">
      <c r="A17" s="35"/>
      <c r="B17" s="35"/>
      <c r="C17" s="36" t="str">
        <f>IF(ISBLANK(A17),"",VLOOKUP(A17,Produits!$A$2:$D$42,2,FALSE))</f>
        <v/>
      </c>
      <c r="D17" s="37">
        <f>IF(ISBLANK(A17),0,VLOOKUP(A17,Produits!$A$2:$D$42,3,FALSE))</f>
        <v>0</v>
      </c>
      <c r="E17" s="38">
        <f t="shared" si="0"/>
        <v>0</v>
      </c>
    </row>
    <row r="18" spans="1:5">
      <c r="A18" s="35"/>
      <c r="B18" s="35"/>
      <c r="C18" s="36" t="str">
        <f>IF(ISBLANK(A18),"",VLOOKUP(A18,Produits!$A$2:$D$42,2,FALSE))</f>
        <v/>
      </c>
      <c r="D18" s="37">
        <f>IF(ISBLANK(A18),0,VLOOKUP(A18,Produits!$A$2:$D$42,3,FALSE))</f>
        <v>0</v>
      </c>
      <c r="E18" s="38">
        <f t="shared" si="0"/>
        <v>0</v>
      </c>
    </row>
    <row r="19" spans="1:5">
      <c r="A19" s="35"/>
      <c r="B19" s="35"/>
      <c r="C19" s="36" t="str">
        <f>IF(ISBLANK(A19),"",VLOOKUP(A19,Produits!$A$2:$D$42,2,FALSE))</f>
        <v/>
      </c>
      <c r="D19" s="37">
        <f>IF(ISBLANK(A19),0,VLOOKUP(A19,Produits!$A$2:$D$42,3,FALSE))</f>
        <v>0</v>
      </c>
      <c r="E19" s="38">
        <f t="shared" si="0"/>
        <v>0</v>
      </c>
    </row>
    <row r="20" spans="1:5">
      <c r="A20" s="35"/>
      <c r="B20" s="35"/>
      <c r="C20" s="36" t="str">
        <f>IF(ISBLANK(A20),"",VLOOKUP(A20,Produits!$A$2:$D$42,2,FALSE))</f>
        <v/>
      </c>
      <c r="D20" s="37">
        <f>IF(ISBLANK(A20),0,VLOOKUP(A20,Produits!$A$2:$D$42,3,FALSE))</f>
        <v>0</v>
      </c>
      <c r="E20" s="38">
        <f t="shared" si="0"/>
        <v>0</v>
      </c>
    </row>
    <row r="21" spans="1:5">
      <c r="A21" s="35"/>
      <c r="B21" s="35"/>
      <c r="C21" s="36" t="str">
        <f>IF(ISBLANK(A21),"",VLOOKUP(A21,Produits!$A$2:$D$42,2,FALSE))</f>
        <v/>
      </c>
      <c r="D21" s="37">
        <f>IF(ISBLANK(A21),0,VLOOKUP(A21,Produits!$A$2:$D$42,3,FALSE))</f>
        <v>0</v>
      </c>
      <c r="E21" s="38">
        <f t="shared" si="0"/>
        <v>0</v>
      </c>
    </row>
    <row r="22" spans="1:5">
      <c r="A22" s="35"/>
      <c r="B22" s="35"/>
      <c r="C22" s="36" t="str">
        <f>IF(ISBLANK(A22),"",VLOOKUP(A22,Produits!$A$2:$D$42,2,FALSE))</f>
        <v/>
      </c>
      <c r="D22" s="37">
        <f>IF(ISBLANK(A22),0,VLOOKUP(A22,Produits!$A$2:$D$42,3,FALSE))</f>
        <v>0</v>
      </c>
      <c r="E22" s="38">
        <f t="shared" si="0"/>
        <v>0</v>
      </c>
    </row>
    <row r="23" spans="1:5">
      <c r="A23" s="35"/>
      <c r="B23" s="35"/>
      <c r="C23" s="36" t="str">
        <f>IF(ISBLANK(A23),"",VLOOKUP(A23,Produits!$A$2:$D$42,2,FALSE))</f>
        <v/>
      </c>
      <c r="D23" s="37">
        <f>IF(ISBLANK(A23),0,VLOOKUP(A23,Produits!$A$2:$D$42,3,FALSE))</f>
        <v>0</v>
      </c>
      <c r="E23" s="38">
        <f t="shared" si="0"/>
        <v>0</v>
      </c>
    </row>
    <row r="24" spans="1:5">
      <c r="A24" s="35"/>
      <c r="B24" s="35"/>
      <c r="C24" s="36" t="str">
        <f>IF(ISBLANK(A24),"",VLOOKUP(A24,Produits!$A$2:$D$42,2,FALSE))</f>
        <v/>
      </c>
      <c r="D24" s="37">
        <f>IF(ISBLANK(A24),0,VLOOKUP(A24,Produits!$A$2:$D$42,3,FALSE))</f>
        <v>0</v>
      </c>
      <c r="E24" s="38">
        <f t="shared" si="0"/>
        <v>0</v>
      </c>
    </row>
    <row r="25" spans="1:5">
      <c r="A25" s="35"/>
      <c r="B25" s="35"/>
      <c r="C25" s="36" t="str">
        <f>IF(ISBLANK(A25),"",VLOOKUP(A25,Produits!$A$2:$D$42,2,FALSE))</f>
        <v/>
      </c>
      <c r="D25" s="37">
        <f>IF(ISBLANK(A25),0,VLOOKUP(A25,Produits!$A$2:$D$42,3,FALSE))</f>
        <v>0</v>
      </c>
      <c r="E25" s="38">
        <f t="shared" si="0"/>
        <v>0</v>
      </c>
    </row>
    <row r="26" spans="1:5">
      <c r="A26" s="35"/>
      <c r="B26" s="35"/>
      <c r="C26" s="36" t="str">
        <f>IF(ISBLANK(A26),"",VLOOKUP(A26,Produits!$A$2:$D$42,2,FALSE))</f>
        <v/>
      </c>
      <c r="D26" s="37">
        <f>IF(ISBLANK(A26),0,VLOOKUP(A26,Produits!$A$2:$D$42,3,FALSE))</f>
        <v>0</v>
      </c>
      <c r="E26" s="38">
        <f t="shared" si="0"/>
        <v>0</v>
      </c>
    </row>
    <row r="27" spans="1:5">
      <c r="A27" s="35"/>
      <c r="B27" s="35"/>
      <c r="C27" s="36" t="str">
        <f>IF(ISBLANK(A27),"",VLOOKUP(A27,Produits!$A$2:$D$42,2,FALSE))</f>
        <v/>
      </c>
      <c r="D27" s="37">
        <f>IF(ISBLANK(A27),0,VLOOKUP(A27,Produits!$A$2:$D$42,3,FALSE))</f>
        <v>0</v>
      </c>
      <c r="E27" s="38">
        <f t="shared" si="0"/>
        <v>0</v>
      </c>
    </row>
    <row r="28" spans="1:5">
      <c r="A28" s="35"/>
      <c r="B28" s="35"/>
      <c r="C28" s="36" t="str">
        <f>IF(ISBLANK(A28),"",VLOOKUP(A28,Produits!$A$2:$D$42,2,FALSE))</f>
        <v/>
      </c>
      <c r="D28" s="37">
        <f>IF(ISBLANK(A28),0,VLOOKUP(A28,Produits!$A$2:$D$42,3,FALSE))</f>
        <v>0</v>
      </c>
      <c r="E28" s="38">
        <f t="shared" si="0"/>
        <v>0</v>
      </c>
    </row>
    <row r="29" spans="1:5">
      <c r="A29" s="35"/>
      <c r="B29" s="35"/>
      <c r="C29" s="36" t="str">
        <f>IF(ISBLANK(A29),"",VLOOKUP(A29,Produits!$A$2:$D$42,2,FALSE))</f>
        <v/>
      </c>
      <c r="D29" s="37">
        <f>IF(ISBLANK(A29),0,VLOOKUP(A29,Produits!$A$2:$D$42,3,FALSE))</f>
        <v>0</v>
      </c>
      <c r="E29" s="38">
        <f t="shared" si="0"/>
        <v>0</v>
      </c>
    </row>
    <row r="30" spans="1:5">
      <c r="A30" s="35"/>
      <c r="B30" s="35"/>
      <c r="C30" s="36" t="str">
        <f>IF(ISBLANK(A30),"",VLOOKUP(A30,Produits!$A$2:$D$42,2,FALSE))</f>
        <v/>
      </c>
      <c r="D30" s="37">
        <f>IF(ISBLANK(A30),0,VLOOKUP(A30,Produits!$A$2:$D$42,3,FALSE))</f>
        <v>0</v>
      </c>
      <c r="E30" s="38">
        <f t="shared" si="0"/>
        <v>0</v>
      </c>
    </row>
    <row r="31" spans="1:5">
      <c r="A31" s="35"/>
      <c r="B31" s="35"/>
      <c r="C31" s="36" t="str">
        <f>IF(ISBLANK(A31),"",VLOOKUP(A31,Produits!$A$2:$D$42,2,FALSE))</f>
        <v/>
      </c>
      <c r="D31" s="37">
        <f>IF(ISBLANK(A31),0,VLOOKUP(A31,Produits!$A$2:$D$42,3,FALSE))</f>
        <v>0</v>
      </c>
      <c r="E31" s="38">
        <f t="shared" si="0"/>
        <v>0</v>
      </c>
    </row>
    <row r="32" spans="1:5">
      <c r="A32" s="35"/>
      <c r="B32" s="35"/>
      <c r="C32" s="36" t="str">
        <f>IF(ISBLANK(A32),"",VLOOKUP(A32,Produits!$A$2:$D$42,2,FALSE))</f>
        <v/>
      </c>
      <c r="D32" s="37">
        <f>IF(ISBLANK(A32),0,VLOOKUP(A32,Produits!$A$2:$D$42,3,FALSE))</f>
        <v>0</v>
      </c>
      <c r="E32" s="38">
        <f t="shared" si="0"/>
        <v>0</v>
      </c>
    </row>
    <row r="33" spans="1:5">
      <c r="A33" s="35"/>
      <c r="B33" s="35"/>
      <c r="C33" s="36" t="str">
        <f>IF(ISBLANK(A33),"",VLOOKUP(A33,Produits!$A$2:$D$42,2,FALSE))</f>
        <v/>
      </c>
      <c r="D33" s="37">
        <f>IF(ISBLANK(A33),0,VLOOKUP(A33,Produits!$A$2:$D$42,3,FALSE))</f>
        <v>0</v>
      </c>
      <c r="E33" s="38">
        <f t="shared" si="0"/>
        <v>0</v>
      </c>
    </row>
    <row r="34" spans="1:5">
      <c r="A34" s="35"/>
      <c r="B34" s="35"/>
      <c r="C34" s="36" t="str">
        <f>IF(ISBLANK(A34),"",VLOOKUP(A34,Produits!$A$2:$D$42,2,FALSE))</f>
        <v/>
      </c>
      <c r="D34" s="37">
        <f>IF(ISBLANK(A34),0,VLOOKUP(A34,Produits!$A$2:$D$42,3,FALSE))</f>
        <v>0</v>
      </c>
      <c r="E34" s="38">
        <f t="shared" si="0"/>
        <v>0</v>
      </c>
    </row>
    <row r="35" spans="1:5">
      <c r="A35" s="35"/>
      <c r="B35" s="35"/>
      <c r="C35" s="36" t="str">
        <f>IF(ISBLANK(A35),"",VLOOKUP(A35,Produits!$A$2:$D$42,2,FALSE))</f>
        <v/>
      </c>
      <c r="D35" s="37">
        <f>IF(ISBLANK(A35),0,VLOOKUP(A35,Produits!$A$2:$D$42,3,FALSE))</f>
        <v>0</v>
      </c>
      <c r="E35" s="38">
        <f t="shared" si="0"/>
        <v>0</v>
      </c>
    </row>
    <row r="36" spans="1:5">
      <c r="A36" s="35"/>
      <c r="B36" s="35"/>
      <c r="C36" s="36" t="str">
        <f>IF(ISBLANK(A36),"",VLOOKUP(A36,Produits!$A$2:$D$42,2,FALSE))</f>
        <v/>
      </c>
      <c r="D36" s="37">
        <f>IF(ISBLANK(A36),0,VLOOKUP(A36,Produits!$A$2:$D$42,3,FALSE))</f>
        <v>0</v>
      </c>
      <c r="E36" s="38">
        <f t="shared" si="0"/>
        <v>0</v>
      </c>
    </row>
    <row r="37" spans="1:5">
      <c r="A37" s="35"/>
      <c r="B37" s="35"/>
      <c r="C37" s="36" t="str">
        <f>IF(ISBLANK(A37),"",VLOOKUP(A37,Produits!$A$2:$D$42,2,FALSE))</f>
        <v/>
      </c>
      <c r="D37" s="37">
        <f>IF(ISBLANK(A37),0,VLOOKUP(A37,Produits!$A$2:$D$42,3,FALSE))</f>
        <v>0</v>
      </c>
      <c r="E37" s="38">
        <f t="shared" si="0"/>
        <v>0</v>
      </c>
    </row>
    <row r="38" spans="1:5">
      <c r="A38" s="35"/>
      <c r="B38" s="35"/>
      <c r="C38" s="36" t="str">
        <f>IF(ISBLANK(A38),"",VLOOKUP(A38,Produits!$A$2:$D$42,2,FALSE))</f>
        <v/>
      </c>
      <c r="D38" s="37">
        <f>IF(ISBLANK(A38),0,VLOOKUP(A38,Produits!$A$2:$D$42,3,FALSE))</f>
        <v>0</v>
      </c>
      <c r="E38" s="38">
        <f t="shared" si="0"/>
        <v>0</v>
      </c>
    </row>
    <row r="39" spans="1:5">
      <c r="A39" s="35"/>
      <c r="B39" s="35"/>
      <c r="C39" s="36" t="str">
        <f>IF(ISBLANK(A39),"",VLOOKUP(A39,Produits!$A$2:$D$42,2,FALSE))</f>
        <v/>
      </c>
      <c r="D39" s="37">
        <f>IF(ISBLANK(A39),0,VLOOKUP(A39,Produits!$A$2:$D$42,3,FALSE))</f>
        <v>0</v>
      </c>
      <c r="E39" s="38">
        <f t="shared" si="0"/>
        <v>0</v>
      </c>
    </row>
    <row r="40" spans="1:5">
      <c r="A40" s="35"/>
      <c r="B40" s="35"/>
      <c r="C40" s="36" t="str">
        <f>IF(ISBLANK(A40),"",VLOOKUP(A40,Produits!$A$2:$D$42,2,FALSE))</f>
        <v/>
      </c>
      <c r="D40" s="37">
        <f>IF(ISBLANK(A40),0,VLOOKUP(A40,Produits!$A$2:$D$42,3,FALSE))</f>
        <v>0</v>
      </c>
      <c r="E40" s="38">
        <f t="shared" si="0"/>
        <v>0</v>
      </c>
    </row>
    <row r="41" spans="1:5">
      <c r="A41" s="35"/>
      <c r="B41" s="35"/>
      <c r="C41" s="36" t="str">
        <f>IF(ISBLANK(A41),"",VLOOKUP(A41,Produits!$A$2:$D$42,2,FALSE))</f>
        <v/>
      </c>
      <c r="D41" s="37">
        <f>IF(ISBLANK(A41),0,VLOOKUP(A41,Produits!$A$2:$D$42,3,FALSE))</f>
        <v>0</v>
      </c>
      <c r="E41" s="38">
        <f t="shared" si="0"/>
        <v>0</v>
      </c>
    </row>
    <row r="42" spans="1:5">
      <c r="A42" s="35"/>
      <c r="B42" s="35"/>
      <c r="C42" s="36" t="str">
        <f>IF(ISBLANK(A42),"",VLOOKUP(A42,Produits!$A$2:$D$42,2,FALSE))</f>
        <v/>
      </c>
      <c r="D42" s="37">
        <f>IF(ISBLANK(A42),0,VLOOKUP(A42,Produits!$A$2:$D$42,3,FALSE))</f>
        <v>0</v>
      </c>
      <c r="E42" s="38">
        <f t="shared" si="0"/>
        <v>0</v>
      </c>
    </row>
    <row r="43" spans="1:5">
      <c r="A43" s="35"/>
      <c r="B43" s="35"/>
      <c r="C43" s="36" t="str">
        <f>IF(ISBLANK(A43),"",VLOOKUP(A43,Produits!$A$2:$D$42,2,FALSE))</f>
        <v/>
      </c>
      <c r="D43" s="37">
        <f>IF(ISBLANK(A43),0,VLOOKUP(A43,Produits!$A$2:$D$42,3,FALSE))</f>
        <v>0</v>
      </c>
      <c r="E43" s="38">
        <f t="shared" si="0"/>
        <v>0</v>
      </c>
    </row>
    <row r="44" spans="1:5">
      <c r="A44" s="35"/>
      <c r="B44" s="35"/>
      <c r="C44" s="36" t="str">
        <f>IF(ISBLANK(A44),"",VLOOKUP(A44,Produits!$A$2:$D$42,2,FALSE))</f>
        <v/>
      </c>
      <c r="D44" s="37">
        <f>IF(ISBLANK(A44),0,VLOOKUP(A44,Produits!$A$2:$D$42,3,FALSE))</f>
        <v>0</v>
      </c>
      <c r="E44" s="38">
        <f t="shared" si="0"/>
        <v>0</v>
      </c>
    </row>
    <row r="45" spans="1:5">
      <c r="A45" s="35"/>
      <c r="B45" s="35"/>
      <c r="C45" s="36" t="str">
        <f>IF(ISBLANK(A45),"",VLOOKUP(A45,Produits!$A$2:$D$42,2,FALSE))</f>
        <v/>
      </c>
      <c r="D45" s="37">
        <f>IF(ISBLANK(A45),0,VLOOKUP(A45,Produits!$A$2:$D$42,3,FALSE))</f>
        <v>0</v>
      </c>
      <c r="E45" s="38">
        <f t="shared" si="0"/>
        <v>0</v>
      </c>
    </row>
    <row r="46" spans="1:5">
      <c r="A46" s="35"/>
      <c r="B46" s="35"/>
      <c r="C46" s="36" t="str">
        <f>IF(ISBLANK(A46),"",VLOOKUP(A46,Produits!$A$2:$D$42,2,FALSE))</f>
        <v/>
      </c>
      <c r="D46" s="37">
        <f>IF(ISBLANK(A46),0,VLOOKUP(A46,Produits!$A$2:$D$42,3,FALSE))</f>
        <v>0</v>
      </c>
      <c r="E46" s="38">
        <f t="shared" si="0"/>
        <v>0</v>
      </c>
    </row>
    <row r="47" spans="1:5">
      <c r="A47" s="35"/>
      <c r="B47" s="35"/>
      <c r="C47" s="36" t="str">
        <f>IF(ISBLANK(A47),"",VLOOKUP(A47,Produits!$A$2:$D$42,2,FALSE))</f>
        <v/>
      </c>
      <c r="D47" s="37">
        <f>IF(ISBLANK(A47),0,VLOOKUP(A47,Produits!$A$2:$D$42,3,FALSE))</f>
        <v>0</v>
      </c>
      <c r="E47" s="38">
        <f t="shared" si="0"/>
        <v>0</v>
      </c>
    </row>
    <row r="48" spans="1:5">
      <c r="A48" s="35"/>
      <c r="B48" s="35"/>
      <c r="C48" s="36" t="str">
        <f>IF(ISBLANK(A48),"",VLOOKUP(A48,Produits!$A$2:$D$42,2,FALSE))</f>
        <v/>
      </c>
      <c r="D48" s="37">
        <f>IF(ISBLANK(A48),0,VLOOKUP(A48,Produits!$A$2:$D$42,3,FALSE))</f>
        <v>0</v>
      </c>
      <c r="E48" s="38">
        <f t="shared" si="0"/>
        <v>0</v>
      </c>
    </row>
    <row r="49" spans="1:5">
      <c r="A49" s="35"/>
      <c r="B49" s="35"/>
      <c r="C49" s="36" t="str">
        <f>IF(ISBLANK(A49),"",VLOOKUP(A49,Produits!$A$2:$D$42,2,FALSE))</f>
        <v/>
      </c>
      <c r="D49" s="37">
        <f>IF(ISBLANK(A49),0,VLOOKUP(A49,Produits!$A$2:$D$42,3,FALSE))</f>
        <v>0</v>
      </c>
      <c r="E49" s="38">
        <f t="shared" si="0"/>
        <v>0</v>
      </c>
    </row>
    <row r="50" spans="1:5">
      <c r="A50" s="35"/>
      <c r="B50" s="35"/>
      <c r="C50" s="36" t="str">
        <f>IF(ISBLANK(A50),"",VLOOKUP(A50,Produits!$A$2:$D$42,2,FALSE))</f>
        <v/>
      </c>
      <c r="D50" s="37">
        <f>IF(ISBLANK(A50),0,VLOOKUP(A50,Produits!$A$2:$D$42,3,FALSE))</f>
        <v>0</v>
      </c>
      <c r="E50" s="38">
        <f t="shared" si="0"/>
        <v>0</v>
      </c>
    </row>
  </sheetData>
  <mergeCells count="4">
    <mergeCell ref="B4:E4"/>
    <mergeCell ref="B5:E5"/>
    <mergeCell ref="B6:E6"/>
    <mergeCell ref="B8:E8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Produits</vt:lpstr>
      <vt:lpstr>Commande</vt:lpstr>
      <vt:lpstr>Produits!Query_from_SQL_Server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Nathalie</cp:lastModifiedBy>
  <dcterms:created xsi:type="dcterms:W3CDTF">2004-01-12T16:49:25Z</dcterms:created>
  <dcterms:modified xsi:type="dcterms:W3CDTF">2007-04-08T19:38:18Z</dcterms:modified>
</cp:coreProperties>
</file>