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Feuil1" sheetId="1" r:id="rId1"/>
    <sheet name="Feuil2" sheetId="2" r:id="rId2"/>
    <sheet name="Feuil3" sheetId="4" r:id="rId3"/>
    <sheet name="Feuil4" sheetId="5" r:id="rId4"/>
    <sheet name="Feuil5" sheetId="6" r:id="rId5"/>
    <sheet name="Feuil6" sheetId="7" r:id="rId6"/>
    <sheet name="Feuil7" sheetId="8" r:id="rId7"/>
  </sheets>
  <calcPr calcId="124519"/>
</workbook>
</file>

<file path=xl/calcChain.xml><?xml version="1.0" encoding="utf-8"?>
<calcChain xmlns="http://schemas.openxmlformats.org/spreadsheetml/2006/main">
  <c r="B3" i="8"/>
  <c r="B4"/>
  <c r="B5"/>
  <c r="B6"/>
  <c r="B7"/>
  <c r="B8"/>
  <c r="B9"/>
  <c r="B10"/>
  <c r="B11"/>
  <c r="B12"/>
  <c r="B13"/>
  <c r="B14"/>
  <c r="B15"/>
  <c r="B16"/>
  <c r="B17"/>
  <c r="B18"/>
  <c r="B19"/>
  <c r="B20"/>
  <c r="B21"/>
  <c r="B2"/>
  <c r="C2" i="7"/>
  <c r="B3"/>
  <c r="B4"/>
  <c r="B5"/>
  <c r="B6"/>
  <c r="B7"/>
  <c r="B8"/>
  <c r="B9"/>
  <c r="B10"/>
  <c r="B11"/>
  <c r="B12"/>
  <c r="B13"/>
  <c r="B14"/>
  <c r="B15"/>
  <c r="B2"/>
  <c r="E23" i="6"/>
  <c r="E19"/>
  <c r="E14"/>
  <c r="E17"/>
  <c r="E15"/>
  <c r="E10"/>
  <c r="E5"/>
  <c r="E33"/>
  <c r="E30"/>
  <c r="E22"/>
  <c r="E2"/>
  <c r="E13"/>
  <c r="E6"/>
  <c r="E20"/>
  <c r="E18"/>
  <c r="E4"/>
  <c r="E9"/>
  <c r="E7"/>
  <c r="E12"/>
  <c r="E16"/>
  <c r="E21"/>
  <c r="E27"/>
  <c r="E32"/>
  <c r="E3"/>
  <c r="E31"/>
  <c r="E28"/>
  <c r="E8"/>
  <c r="E29"/>
  <c r="E11"/>
  <c r="E24"/>
  <c r="E26"/>
  <c r="E25"/>
  <c r="B3" i="5"/>
  <c r="C3"/>
  <c r="D3"/>
  <c r="E3"/>
  <c r="F3"/>
  <c r="G3"/>
  <c r="H3"/>
  <c r="I3"/>
  <c r="J3"/>
  <c r="K3"/>
  <c r="L3"/>
  <c r="M3"/>
  <c r="B4"/>
  <c r="C4"/>
  <c r="D4"/>
  <c r="E4"/>
  <c r="F4"/>
  <c r="G4"/>
  <c r="H4"/>
  <c r="I4"/>
  <c r="J4"/>
  <c r="K4"/>
  <c r="L4"/>
  <c r="M4"/>
  <c r="B5"/>
  <c r="C5"/>
  <c r="D5"/>
  <c r="E5"/>
  <c r="F5"/>
  <c r="G5"/>
  <c r="H5"/>
  <c r="I5"/>
  <c r="J5"/>
  <c r="K5"/>
  <c r="L5"/>
  <c r="M5"/>
  <c r="B6"/>
  <c r="C6"/>
  <c r="D6"/>
  <c r="E6"/>
  <c r="F6"/>
  <c r="G6"/>
  <c r="H6"/>
  <c r="I6"/>
  <c r="J6"/>
  <c r="K6"/>
  <c r="L6"/>
  <c r="M6"/>
  <c r="B7"/>
  <c r="C7"/>
  <c r="D7"/>
  <c r="E7"/>
  <c r="F7"/>
  <c r="G7"/>
  <c r="H7"/>
  <c r="I7"/>
  <c r="J7"/>
  <c r="K7"/>
  <c r="L7"/>
  <c r="M7"/>
  <c r="B8"/>
  <c r="C8"/>
  <c r="D8"/>
  <c r="E8"/>
  <c r="F8"/>
  <c r="G8"/>
  <c r="H8"/>
  <c r="I8"/>
  <c r="J8"/>
  <c r="K8"/>
  <c r="L8"/>
  <c r="M8"/>
  <c r="B9"/>
  <c r="C9"/>
  <c r="D9"/>
  <c r="E9"/>
  <c r="F9"/>
  <c r="G9"/>
  <c r="H9"/>
  <c r="I9"/>
  <c r="J9"/>
  <c r="K9"/>
  <c r="L9"/>
  <c r="M9"/>
  <c r="B10"/>
  <c r="C10"/>
  <c r="D10"/>
  <c r="E10"/>
  <c r="F10"/>
  <c r="G10"/>
  <c r="H10"/>
  <c r="I10"/>
  <c r="J10"/>
  <c r="K10"/>
  <c r="L10"/>
  <c r="M10"/>
  <c r="B11"/>
  <c r="C11"/>
  <c r="D11"/>
  <c r="E11"/>
  <c r="F11"/>
  <c r="G11"/>
  <c r="H11"/>
  <c r="I11"/>
  <c r="J11"/>
  <c r="K11"/>
  <c r="L11"/>
  <c r="M11"/>
  <c r="B12"/>
  <c r="C12"/>
  <c r="D12"/>
  <c r="E12"/>
  <c r="F12"/>
  <c r="G12"/>
  <c r="H12"/>
  <c r="I12"/>
  <c r="J12"/>
  <c r="K12"/>
  <c r="L12"/>
  <c r="M12"/>
  <c r="B13"/>
  <c r="C13"/>
  <c r="D13"/>
  <c r="E13"/>
  <c r="F13"/>
  <c r="G13"/>
  <c r="H13"/>
  <c r="I13"/>
  <c r="J13"/>
  <c r="K13"/>
  <c r="L13"/>
  <c r="M13"/>
  <c r="B14"/>
  <c r="C14"/>
  <c r="D14"/>
  <c r="E14"/>
  <c r="F14"/>
  <c r="G14"/>
  <c r="H14"/>
  <c r="I14"/>
  <c r="J14"/>
  <c r="K14"/>
  <c r="L14"/>
  <c r="M14"/>
  <c r="B15"/>
  <c r="C15"/>
  <c r="D15"/>
  <c r="E15"/>
  <c r="F15"/>
  <c r="G15"/>
  <c r="H15"/>
  <c r="I15"/>
  <c r="J15"/>
  <c r="K15"/>
  <c r="L15"/>
  <c r="M15"/>
  <c r="C2"/>
  <c r="D2"/>
  <c r="E2"/>
  <c r="F2"/>
  <c r="G2"/>
  <c r="H2"/>
  <c r="I2"/>
  <c r="J2"/>
  <c r="K2"/>
  <c r="L2"/>
  <c r="M2"/>
  <c r="B2"/>
  <c r="G3" i="4"/>
  <c r="G4"/>
  <c r="G5"/>
  <c r="G6"/>
  <c r="G7"/>
  <c r="G8"/>
  <c r="G9"/>
  <c r="G10"/>
  <c r="G11"/>
  <c r="G12"/>
  <c r="G13"/>
  <c r="G14"/>
  <c r="G15"/>
  <c r="G16"/>
  <c r="G17"/>
  <c r="G18"/>
  <c r="G19"/>
  <c r="G20"/>
  <c r="G21"/>
  <c r="G2"/>
  <c r="H13" i="1"/>
  <c r="H12"/>
  <c r="J21"/>
  <c r="J2"/>
  <c r="J3"/>
  <c r="J4"/>
  <c r="J5"/>
  <c r="J6"/>
  <c r="J7"/>
  <c r="J8"/>
  <c r="J9"/>
  <c r="J10"/>
  <c r="J11"/>
  <c r="J12"/>
  <c r="J13"/>
  <c r="J14"/>
  <c r="J15"/>
  <c r="J16"/>
  <c r="J17"/>
  <c r="J18"/>
  <c r="J19"/>
  <c r="I21"/>
  <c r="I2"/>
  <c r="I3"/>
  <c r="I4"/>
  <c r="I5"/>
  <c r="I6"/>
  <c r="I7"/>
  <c r="I8"/>
  <c r="I9"/>
  <c r="I10"/>
  <c r="I11"/>
  <c r="I12"/>
  <c r="I13"/>
  <c r="I14"/>
  <c r="I15"/>
  <c r="I16"/>
  <c r="I17"/>
  <c r="I18"/>
  <c r="I19"/>
  <c r="H21"/>
  <c r="H2"/>
  <c r="H3"/>
  <c r="H4"/>
  <c r="H5"/>
  <c r="H6"/>
  <c r="H7"/>
  <c r="H8"/>
  <c r="H9"/>
  <c r="H10"/>
  <c r="H11"/>
  <c r="H14"/>
  <c r="H15"/>
  <c r="H16"/>
  <c r="H17"/>
  <c r="H18"/>
  <c r="H19"/>
  <c r="H20"/>
  <c r="J20"/>
  <c r="I20"/>
</calcChain>
</file>

<file path=xl/sharedStrings.xml><?xml version="1.0" encoding="utf-8"?>
<sst xmlns="http://schemas.openxmlformats.org/spreadsheetml/2006/main" count="852" uniqueCount="267">
  <si>
    <t>Rep</t>
  </si>
  <si>
    <t>Date</t>
  </si>
  <si>
    <t>Compte</t>
  </si>
  <si>
    <t>Quantité</t>
  </si>
  <si>
    <t>Chiffres d'affaires</t>
  </si>
  <si>
    <t>Total coûts</t>
  </si>
  <si>
    <t>Marge nette</t>
  </si>
  <si>
    <t>A1780</t>
  </si>
  <si>
    <t>A9550</t>
  </si>
  <si>
    <t>C3418</t>
  </si>
  <si>
    <t>C8711</t>
  </si>
  <si>
    <t>H3165</t>
  </si>
  <si>
    <t>H5372</t>
  </si>
  <si>
    <t>K9335</t>
  </si>
  <si>
    <t>L9036</t>
  </si>
  <si>
    <t>T1470</t>
  </si>
  <si>
    <t>T7539</t>
  </si>
  <si>
    <t>B7437</t>
  </si>
  <si>
    <t>Nom</t>
  </si>
  <si>
    <t>Région</t>
  </si>
  <si>
    <t>Département</t>
  </si>
  <si>
    <t>ANE</t>
  </si>
  <si>
    <t>BANDO</t>
  </si>
  <si>
    <t>BANDORY</t>
  </si>
  <si>
    <t>BIEN</t>
  </si>
  <si>
    <t>BLANC</t>
  </si>
  <si>
    <t>BOMPU</t>
  </si>
  <si>
    <t>BOMPUUR</t>
  </si>
  <si>
    <t>BOSC</t>
  </si>
  <si>
    <t>BUIR</t>
  </si>
  <si>
    <t>BUIRAN</t>
  </si>
  <si>
    <t>DANUIS</t>
  </si>
  <si>
    <t>DANUISOU</t>
  </si>
  <si>
    <t>DELMOQ</t>
  </si>
  <si>
    <t>DELMOQUI</t>
  </si>
  <si>
    <t>DUBO</t>
  </si>
  <si>
    <t>DUBOSC</t>
  </si>
  <si>
    <t>ELUO</t>
  </si>
  <si>
    <t>ELUOBE</t>
  </si>
  <si>
    <t>EMPTA</t>
  </si>
  <si>
    <t>EMPTAND</t>
  </si>
  <si>
    <t>ENCOURT</t>
  </si>
  <si>
    <t>EZUMI</t>
  </si>
  <si>
    <t>EZUMIAG</t>
  </si>
  <si>
    <t>FIUROU</t>
  </si>
  <si>
    <t>FIUROUGE</t>
  </si>
  <si>
    <t>FOURD</t>
  </si>
  <si>
    <t>FOURNI</t>
  </si>
  <si>
    <t>FOURNIES</t>
  </si>
  <si>
    <t>GIPU</t>
  </si>
  <si>
    <t>GIPUZA</t>
  </si>
  <si>
    <t>GOU</t>
  </si>
  <si>
    <t>GRENCOU</t>
  </si>
  <si>
    <t>GRENCOURT</t>
  </si>
  <si>
    <t>GRO</t>
  </si>
  <si>
    <t>GROPY</t>
  </si>
  <si>
    <t>HAUTQ</t>
  </si>
  <si>
    <t>IRAN</t>
  </si>
  <si>
    <t>JOFOU</t>
  </si>
  <si>
    <t>JOFOURD</t>
  </si>
  <si>
    <t>KOUSK</t>
  </si>
  <si>
    <t>KRA</t>
  </si>
  <si>
    <t>KRANE</t>
  </si>
  <si>
    <t>KRAZ</t>
  </si>
  <si>
    <t>LAO</t>
  </si>
  <si>
    <t>LAS</t>
  </si>
  <si>
    <t>LASUN</t>
  </si>
  <si>
    <t>LEBLA</t>
  </si>
  <si>
    <t>LEBLANC</t>
  </si>
  <si>
    <t>LENSI</t>
  </si>
  <si>
    <t>LMOQUI</t>
  </si>
  <si>
    <t>LOIN</t>
  </si>
  <si>
    <t>LYLM</t>
  </si>
  <si>
    <t>MAU</t>
  </si>
  <si>
    <t>MAURE</t>
  </si>
  <si>
    <t>MOSSI</t>
  </si>
  <si>
    <t>MOSSIDE</t>
  </si>
  <si>
    <t>MPUUR</t>
  </si>
  <si>
    <t>NDORY</t>
  </si>
  <si>
    <t>NUI</t>
  </si>
  <si>
    <t>NUISOU</t>
  </si>
  <si>
    <t>OPY</t>
  </si>
  <si>
    <t>PTAND</t>
  </si>
  <si>
    <t>PUZA</t>
  </si>
  <si>
    <t>RAG</t>
  </si>
  <si>
    <t>RAGOU</t>
  </si>
  <si>
    <t>RIBI</t>
  </si>
  <si>
    <t>RIBIEN</t>
  </si>
  <si>
    <t>RZIN</t>
  </si>
  <si>
    <t>SALO</t>
  </si>
  <si>
    <t>SALOIN</t>
  </si>
  <si>
    <t>SAUVE</t>
  </si>
  <si>
    <t>SAUVEUR</t>
  </si>
  <si>
    <t>SIHAU</t>
  </si>
  <si>
    <t>SIHAUTQ</t>
  </si>
  <si>
    <t>SSIDE</t>
  </si>
  <si>
    <t>SUN</t>
  </si>
  <si>
    <t>TAN</t>
  </si>
  <si>
    <t>TANUI</t>
  </si>
  <si>
    <t>TH</t>
  </si>
  <si>
    <t>THUY</t>
  </si>
  <si>
    <t>TIKR</t>
  </si>
  <si>
    <t>TIKRAZ</t>
  </si>
  <si>
    <t>TULY</t>
  </si>
  <si>
    <t>TULYLM</t>
  </si>
  <si>
    <t>ULHANG</t>
  </si>
  <si>
    <t>UMIAG</t>
  </si>
  <si>
    <t>UOBE</t>
  </si>
  <si>
    <t>URE</t>
  </si>
  <si>
    <t>URNIES</t>
  </si>
  <si>
    <t>UROUGE</t>
  </si>
  <si>
    <t>UVEUR</t>
  </si>
  <si>
    <t>UY</t>
  </si>
  <si>
    <t>VALEN</t>
  </si>
  <si>
    <t>VALENSI</t>
  </si>
  <si>
    <t>WARZ</t>
  </si>
  <si>
    <t>WARZIN</t>
  </si>
  <si>
    <t>Ain</t>
  </si>
  <si>
    <t>Aisne</t>
  </si>
  <si>
    <t>Allier</t>
  </si>
  <si>
    <t>Alpes-Hte-Provence</t>
  </si>
  <si>
    <t>Hautes-Alpes</t>
  </si>
  <si>
    <t>Alpes-Maritimes</t>
  </si>
  <si>
    <t>Ardèche</t>
  </si>
  <si>
    <t>Ardennes</t>
  </si>
  <si>
    <t>Ariège</t>
  </si>
  <si>
    <t>Aube</t>
  </si>
  <si>
    <t>Aude</t>
  </si>
  <si>
    <t>Aveyron</t>
  </si>
  <si>
    <t>Bouches-du-Rhône</t>
  </si>
  <si>
    <t>Calvados</t>
  </si>
  <si>
    <t>Cantal</t>
  </si>
  <si>
    <t>Charente</t>
  </si>
  <si>
    <t>Charente-Maritime</t>
  </si>
  <si>
    <t>Cher</t>
  </si>
  <si>
    <t>Corrèze</t>
  </si>
  <si>
    <t>Haute-Corse</t>
  </si>
  <si>
    <t>Corse-Sud</t>
  </si>
  <si>
    <t>Côte-d'Or</t>
  </si>
  <si>
    <t>Côtes-d'Armor</t>
  </si>
  <si>
    <t>Creuse</t>
  </si>
  <si>
    <t>Dordogne</t>
  </si>
  <si>
    <t>Doubs</t>
  </si>
  <si>
    <t>Drôme</t>
  </si>
  <si>
    <t>Eure</t>
  </si>
  <si>
    <t>Eure-et-Loir</t>
  </si>
  <si>
    <t>Finistère</t>
  </si>
  <si>
    <t>Gard</t>
  </si>
  <si>
    <t>Haute-Garonne</t>
  </si>
  <si>
    <t>Gers</t>
  </si>
  <si>
    <t>Gironde</t>
  </si>
  <si>
    <t>Hérault</t>
  </si>
  <si>
    <t>Ile-et-Vilaine</t>
  </si>
  <si>
    <t>Indre</t>
  </si>
  <si>
    <t>Indre-et-Loire</t>
  </si>
  <si>
    <t>Isère</t>
  </si>
  <si>
    <t>Jura</t>
  </si>
  <si>
    <t>Landes</t>
  </si>
  <si>
    <t>Loir-et-Cher</t>
  </si>
  <si>
    <t>Loire</t>
  </si>
  <si>
    <t>Haute-Loire</t>
  </si>
  <si>
    <t>Loire-Atlantique</t>
  </si>
  <si>
    <t>Loiret</t>
  </si>
  <si>
    <t>Lot</t>
  </si>
  <si>
    <t>Lot-et-Garonne</t>
  </si>
  <si>
    <t>Lozère</t>
  </si>
  <si>
    <t>Maine-et-Loire</t>
  </si>
  <si>
    <t>Manche</t>
  </si>
  <si>
    <t>Marne</t>
  </si>
  <si>
    <t>Haute-Marne</t>
  </si>
  <si>
    <t>Mayenne</t>
  </si>
  <si>
    <t>Meurthe-et-Moselle</t>
  </si>
  <si>
    <t>Meuse</t>
  </si>
  <si>
    <t>Morbihan</t>
  </si>
  <si>
    <t>Moselle</t>
  </si>
  <si>
    <t>Nièvre</t>
  </si>
  <si>
    <t>Nord</t>
  </si>
  <si>
    <t>Oise</t>
  </si>
  <si>
    <t>Orne</t>
  </si>
  <si>
    <t>Pas-de-Calais</t>
  </si>
  <si>
    <t>Puy-de-Dôme</t>
  </si>
  <si>
    <t>Pyrénées-Atlantiques</t>
  </si>
  <si>
    <t>Hautes-Pyrénées</t>
  </si>
  <si>
    <t>Pyrénées-Orientales</t>
  </si>
  <si>
    <t>Bas-Rhin</t>
  </si>
  <si>
    <t>Haut-Rhin</t>
  </si>
  <si>
    <t>Rhône</t>
  </si>
  <si>
    <t>Haute-Saône</t>
  </si>
  <si>
    <t>Saône-et-Loire</t>
  </si>
  <si>
    <t>Sarthe</t>
  </si>
  <si>
    <t>Savoie</t>
  </si>
  <si>
    <t>Haute-Savoie</t>
  </si>
  <si>
    <t>Seine-Maritime</t>
  </si>
  <si>
    <t>Deux-Sèvres</t>
  </si>
  <si>
    <t>Somme</t>
  </si>
  <si>
    <t>Tarn</t>
  </si>
  <si>
    <t>Tarn-et-Garonne</t>
  </si>
  <si>
    <t>Var</t>
  </si>
  <si>
    <t>Vaucluse</t>
  </si>
  <si>
    <t>Vendée</t>
  </si>
  <si>
    <t>Vienne</t>
  </si>
  <si>
    <t>Haute-Vienne</t>
  </si>
  <si>
    <t>Vosges</t>
  </si>
  <si>
    <t>Yonne</t>
  </si>
  <si>
    <t>Belfort (territoire)</t>
  </si>
  <si>
    <t>Paris</t>
  </si>
  <si>
    <t>Seine-et-Marne</t>
  </si>
  <si>
    <t>Yvelines</t>
  </si>
  <si>
    <t>Essonne</t>
  </si>
  <si>
    <t>Hauts-de-Seine</t>
  </si>
  <si>
    <t>Seine-Saint-Denis</t>
  </si>
  <si>
    <t>Val-de-Marne</t>
  </si>
  <si>
    <t>Val-d'Oise</t>
  </si>
  <si>
    <t>Rhône-Alpes</t>
  </si>
  <si>
    <t>Picardie</t>
  </si>
  <si>
    <t>Auvergne</t>
  </si>
  <si>
    <t>Provence-Alpes-Côte d'Azur</t>
  </si>
  <si>
    <t>Champagne-Ardenne</t>
  </si>
  <si>
    <t>Midi-Pyrénées</t>
  </si>
  <si>
    <t>Languedoc-Roussillon</t>
  </si>
  <si>
    <t>Basse-Normandie</t>
  </si>
  <si>
    <t>Poitou-Charentes</t>
  </si>
  <si>
    <t>Centre</t>
  </si>
  <si>
    <t>Limousin</t>
  </si>
  <si>
    <t>Corse</t>
  </si>
  <si>
    <t>Bourgogne</t>
  </si>
  <si>
    <t>Bretagne</t>
  </si>
  <si>
    <t>Aquitaine</t>
  </si>
  <si>
    <t>Franche-Comté</t>
  </si>
  <si>
    <t>Haute-Normandie</t>
  </si>
  <si>
    <t>Pays-de-la-Loire</t>
  </si>
  <si>
    <t>Lorraine</t>
  </si>
  <si>
    <t>Nord-Pas-de-Calais</t>
  </si>
  <si>
    <t>Alsace</t>
  </si>
  <si>
    <t>Ile de France</t>
  </si>
  <si>
    <t>Nom Rep</t>
  </si>
  <si>
    <t>G5643</t>
  </si>
  <si>
    <t>T4596</t>
  </si>
  <si>
    <t>V3507</t>
  </si>
  <si>
    <t>77</t>
  </si>
  <si>
    <t>Client</t>
  </si>
  <si>
    <t>PSA</t>
  </si>
  <si>
    <t>Air Canada</t>
  </si>
  <si>
    <t>France Télécom</t>
  </si>
  <si>
    <t>Exxon</t>
  </si>
  <si>
    <t>Bell Canada</t>
  </si>
  <si>
    <t>Shell Canada</t>
  </si>
  <si>
    <t>Air France</t>
  </si>
  <si>
    <t>Ford</t>
  </si>
  <si>
    <t>Chevron</t>
  </si>
  <si>
    <t>General motors</t>
  </si>
  <si>
    <t>Compaq</t>
  </si>
  <si>
    <t>Renault</t>
  </si>
  <si>
    <t>Kroger</t>
  </si>
  <si>
    <t>Nortel</t>
  </si>
  <si>
    <t>A1234</t>
  </si>
  <si>
    <t>B2345</t>
  </si>
  <si>
    <t>AOL</t>
  </si>
  <si>
    <t>AOL Time Warner</t>
  </si>
  <si>
    <t>Viacom</t>
  </si>
  <si>
    <t>CBS-Viacom</t>
  </si>
  <si>
    <t>Host Marriott Corporation</t>
  </si>
  <si>
    <t>Cardinal</t>
  </si>
  <si>
    <t>C6543</t>
  </si>
  <si>
    <t>D5427</t>
  </si>
  <si>
    <t>Nouveau nom</t>
  </si>
  <si>
    <t>Ligne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</si>
</sst>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3" fontId="0" fillId="0" borderId="2" xfId="0" applyNumberFormat="1" applyBorder="1" applyAlignment="1">
      <alignment vertical="center"/>
    </xf>
    <xf numFmtId="0" fontId="0" fillId="0" borderId="3" xfId="0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3" fontId="0" fillId="0" borderId="3" xfId="0" applyNumberFormat="1" applyBorder="1" applyAlignment="1">
      <alignment vertical="center"/>
    </xf>
    <xf numFmtId="0" fontId="0" fillId="0" borderId="4" xfId="0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0" fillId="0" borderId="4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quotePrefix="1" applyBorder="1" applyAlignment="1">
      <alignment horizontal="center" vertical="center"/>
    </xf>
    <xf numFmtId="3" fontId="0" fillId="0" borderId="5" xfId="0" applyNumberFormat="1" applyBorder="1" applyAlignment="1">
      <alignment vertical="center"/>
    </xf>
    <xf numFmtId="3" fontId="0" fillId="0" borderId="6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3" fontId="0" fillId="0" borderId="7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7" fontId="1" fillId="2" borderId="1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3" fontId="0" fillId="0" borderId="2" xfId="0" applyNumberFormat="1" applyBorder="1"/>
    <xf numFmtId="3" fontId="0" fillId="0" borderId="3" xfId="0" applyNumberFormat="1" applyBorder="1"/>
    <xf numFmtId="3" fontId="0" fillId="0" borderId="4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97"/>
  <sheetViews>
    <sheetView tabSelected="1" workbookViewId="0">
      <pane ySplit="1" topLeftCell="A2" activePane="bottomLeft" state="frozenSplit"/>
      <selection pane="bottomLeft"/>
    </sheetView>
  </sheetViews>
  <sheetFormatPr baseColWidth="10" defaultRowHeight="15"/>
  <cols>
    <col min="1" max="1" width="4.5703125" style="2" customWidth="1"/>
    <col min="2" max="2" width="11.28515625" style="2" customWidth="1"/>
    <col min="3" max="3" width="8.7109375" style="2" customWidth="1"/>
    <col min="4" max="5" width="10" style="1" hidden="1" customWidth="1"/>
    <col min="6" max="6" width="8.28515625" style="1" hidden="1" customWidth="1"/>
    <col min="7" max="7" width="9" style="1" customWidth="1"/>
    <col min="8" max="8" width="10.85546875" style="1" customWidth="1"/>
    <col min="9" max="9" width="26.5703125" style="1" customWidth="1"/>
    <col min="10" max="10" width="23.140625" style="1" customWidth="1"/>
    <col min="11" max="11" width="2.5703125" style="1" customWidth="1"/>
    <col min="12" max="12" width="6.140625" style="1" customWidth="1"/>
    <col min="13" max="13" width="11.42578125" style="1"/>
    <col min="14" max="14" width="26.7109375" style="1" customWidth="1"/>
    <col min="15" max="15" width="19" style="1" customWidth="1"/>
    <col min="16" max="16384" width="11.42578125" style="1"/>
  </cols>
  <sheetData>
    <row r="1" spans="1:15" ht="30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235</v>
      </c>
      <c r="I1" s="13" t="s">
        <v>19</v>
      </c>
      <c r="J1" s="13" t="s">
        <v>20</v>
      </c>
      <c r="L1" s="13" t="s">
        <v>0</v>
      </c>
      <c r="M1" s="13" t="s">
        <v>18</v>
      </c>
      <c r="N1" s="13" t="s">
        <v>19</v>
      </c>
      <c r="O1" s="13" t="s">
        <v>20</v>
      </c>
    </row>
    <row r="2" spans="1:15">
      <c r="A2" s="4">
        <v>43</v>
      </c>
      <c r="B2" s="5">
        <v>38719</v>
      </c>
      <c r="C2" s="4" t="s">
        <v>7</v>
      </c>
      <c r="D2" s="6">
        <v>747</v>
      </c>
      <c r="E2" s="6">
        <v>18369</v>
      </c>
      <c r="F2" s="6">
        <v>10656</v>
      </c>
      <c r="G2" s="6">
        <v>7713</v>
      </c>
      <c r="H2" s="14" t="str">
        <f t="shared" ref="H2:H21" si="0">IFERROR(VLOOKUP($A2,$L$2:$O$97,2,FALSE),"")</f>
        <v>BIEN</v>
      </c>
      <c r="I2" s="14" t="str">
        <f t="shared" ref="I2:I19" si="1">IF(ISNA(VLOOKUP($A2,$L$2:$O$97,3,FALSE)),"",VLOOKUP($A2,$L$2:$O$97,3,FALSE))</f>
        <v>Provence-Alpes-Côte d'Azur</v>
      </c>
      <c r="J2" s="14" t="str">
        <f t="shared" ref="J2:J21" si="2">IF(ISNA(VLOOKUP($A2,$L$2:$O$97,4,FALSE)),"",VLOOKUP($A2,$L$2:$O$97,4,FALSE))</f>
        <v>Alpes-Hte-Provence</v>
      </c>
      <c r="L2" s="4">
        <v>23</v>
      </c>
      <c r="M2" s="14" t="s">
        <v>21</v>
      </c>
      <c r="N2" s="14" t="s">
        <v>213</v>
      </c>
      <c r="O2" s="14" t="s">
        <v>117</v>
      </c>
    </row>
    <row r="3" spans="1:15">
      <c r="A3" s="7">
        <v>57</v>
      </c>
      <c r="B3" s="8">
        <v>38719</v>
      </c>
      <c r="C3" s="7" t="s">
        <v>8</v>
      </c>
      <c r="D3" s="9">
        <v>1003</v>
      </c>
      <c r="E3" s="9">
        <v>23908</v>
      </c>
      <c r="F3" s="9">
        <v>14179</v>
      </c>
      <c r="G3" s="9">
        <v>9729</v>
      </c>
      <c r="H3" s="15" t="str">
        <f t="shared" si="0"/>
        <v>TIKR</v>
      </c>
      <c r="I3" s="15" t="str">
        <f t="shared" si="1"/>
        <v>Provence-Alpes-Côte d'Azur</v>
      </c>
      <c r="J3" s="15" t="str">
        <f t="shared" si="2"/>
        <v>Var</v>
      </c>
      <c r="L3" s="7">
        <v>25</v>
      </c>
      <c r="M3" s="15" t="s">
        <v>22</v>
      </c>
      <c r="N3" s="15" t="s">
        <v>214</v>
      </c>
      <c r="O3" s="15" t="s">
        <v>118</v>
      </c>
    </row>
    <row r="4" spans="1:15">
      <c r="A4" s="7">
        <v>87</v>
      </c>
      <c r="B4" s="8">
        <v>38719</v>
      </c>
      <c r="C4" s="7" t="s">
        <v>9</v>
      </c>
      <c r="D4" s="9">
        <v>118</v>
      </c>
      <c r="E4" s="9">
        <v>2943</v>
      </c>
      <c r="F4" s="9">
        <v>1739</v>
      </c>
      <c r="G4" s="9">
        <v>1204</v>
      </c>
      <c r="H4" s="15" t="str">
        <f t="shared" si="0"/>
        <v>DANUISOU</v>
      </c>
      <c r="I4" s="15" t="str">
        <f t="shared" si="1"/>
        <v>Midi-Pyrénées</v>
      </c>
      <c r="J4" s="15" t="str">
        <f t="shared" si="2"/>
        <v>Aveyron</v>
      </c>
      <c r="L4" s="7">
        <v>26</v>
      </c>
      <c r="M4" s="15" t="s">
        <v>23</v>
      </c>
      <c r="N4" s="15" t="s">
        <v>215</v>
      </c>
      <c r="O4" s="15" t="s">
        <v>119</v>
      </c>
    </row>
    <row r="5" spans="1:15">
      <c r="A5" s="7">
        <v>97</v>
      </c>
      <c r="B5" s="8">
        <v>38719</v>
      </c>
      <c r="C5" s="7" t="s">
        <v>10</v>
      </c>
      <c r="D5" s="9">
        <v>447</v>
      </c>
      <c r="E5" s="9">
        <v>9091</v>
      </c>
      <c r="F5" s="9">
        <v>5425</v>
      </c>
      <c r="G5" s="9">
        <v>3666</v>
      </c>
      <c r="H5" s="15" t="str">
        <f t="shared" si="0"/>
        <v>ENCOURT</v>
      </c>
      <c r="I5" s="15" t="str">
        <f t="shared" si="1"/>
        <v>Corse</v>
      </c>
      <c r="J5" s="15" t="str">
        <f t="shared" si="2"/>
        <v>Corse-Sud</v>
      </c>
      <c r="L5" s="7">
        <v>43</v>
      </c>
      <c r="M5" s="15" t="s">
        <v>24</v>
      </c>
      <c r="N5" s="15" t="s">
        <v>216</v>
      </c>
      <c r="O5" s="15" t="s">
        <v>120</v>
      </c>
    </row>
    <row r="6" spans="1:15">
      <c r="A6" s="7">
        <v>57</v>
      </c>
      <c r="B6" s="8">
        <v>38719</v>
      </c>
      <c r="C6" s="7" t="s">
        <v>11</v>
      </c>
      <c r="D6" s="9">
        <v>401</v>
      </c>
      <c r="E6" s="9">
        <v>8233</v>
      </c>
      <c r="F6" s="9">
        <v>5432</v>
      </c>
      <c r="G6" s="9">
        <v>2801</v>
      </c>
      <c r="H6" s="15" t="str">
        <f t="shared" si="0"/>
        <v>TIKR</v>
      </c>
      <c r="I6" s="15" t="str">
        <f t="shared" si="1"/>
        <v>Provence-Alpes-Côte d'Azur</v>
      </c>
      <c r="J6" s="15" t="str">
        <f t="shared" si="2"/>
        <v>Var</v>
      </c>
      <c r="L6" s="7">
        <v>44</v>
      </c>
      <c r="M6" s="15" t="s">
        <v>25</v>
      </c>
      <c r="N6" s="15" t="s">
        <v>216</v>
      </c>
      <c r="O6" s="15" t="s">
        <v>121</v>
      </c>
    </row>
    <row r="7" spans="1:15">
      <c r="A7" s="7">
        <v>78</v>
      </c>
      <c r="B7" s="8">
        <v>38719</v>
      </c>
      <c r="C7" s="7" t="s">
        <v>12</v>
      </c>
      <c r="D7" s="9">
        <v>620</v>
      </c>
      <c r="E7" s="9">
        <v>12444</v>
      </c>
      <c r="F7" s="9">
        <v>8347</v>
      </c>
      <c r="G7" s="9">
        <v>4097</v>
      </c>
      <c r="H7" s="15" t="str">
        <f t="shared" si="0"/>
        <v>BUIRAN</v>
      </c>
      <c r="I7" s="15" t="str">
        <f t="shared" si="1"/>
        <v>Champagne-Ardenne</v>
      </c>
      <c r="J7" s="15" t="str">
        <f t="shared" si="2"/>
        <v>Aube</v>
      </c>
      <c r="L7" s="7">
        <v>52</v>
      </c>
      <c r="M7" s="15" t="s">
        <v>26</v>
      </c>
      <c r="N7" s="15" t="s">
        <v>216</v>
      </c>
      <c r="O7" s="15" t="s">
        <v>122</v>
      </c>
    </row>
    <row r="8" spans="1:15">
      <c r="A8" s="7">
        <v>66</v>
      </c>
      <c r="B8" s="8">
        <v>38719</v>
      </c>
      <c r="C8" s="7" t="s">
        <v>13</v>
      </c>
      <c r="D8" s="9">
        <v>114</v>
      </c>
      <c r="E8" s="9">
        <v>2901</v>
      </c>
      <c r="F8" s="9">
        <v>1690</v>
      </c>
      <c r="G8" s="9">
        <v>1211</v>
      </c>
      <c r="H8" s="15" t="str">
        <f t="shared" si="0"/>
        <v>BOMPUUR</v>
      </c>
      <c r="I8" s="15" t="str">
        <f t="shared" si="1"/>
        <v>Rhône-Alpes</v>
      </c>
      <c r="J8" s="15" t="str">
        <f t="shared" si="2"/>
        <v>Ardèche</v>
      </c>
      <c r="L8" s="7">
        <v>66</v>
      </c>
      <c r="M8" s="15" t="s">
        <v>27</v>
      </c>
      <c r="N8" s="15" t="s">
        <v>213</v>
      </c>
      <c r="O8" s="15" t="s">
        <v>123</v>
      </c>
    </row>
    <row r="9" spans="1:15">
      <c r="A9" s="7">
        <v>66</v>
      </c>
      <c r="B9" s="8">
        <v>38719</v>
      </c>
      <c r="C9" s="7" t="s">
        <v>14</v>
      </c>
      <c r="D9" s="9">
        <v>237</v>
      </c>
      <c r="E9" s="9">
        <v>5944</v>
      </c>
      <c r="F9" s="9">
        <v>3498</v>
      </c>
      <c r="G9" s="9">
        <v>2446</v>
      </c>
      <c r="H9" s="15" t="str">
        <f t="shared" si="0"/>
        <v>BOMPUUR</v>
      </c>
      <c r="I9" s="15" t="str">
        <f t="shared" si="1"/>
        <v>Rhône-Alpes</v>
      </c>
      <c r="J9" s="15" t="str">
        <f t="shared" si="2"/>
        <v>Ardèche</v>
      </c>
      <c r="L9" s="7">
        <v>61</v>
      </c>
      <c r="M9" s="15" t="s">
        <v>28</v>
      </c>
      <c r="N9" s="15" t="s">
        <v>217</v>
      </c>
      <c r="O9" s="15" t="s">
        <v>124</v>
      </c>
    </row>
    <row r="10" spans="1:15">
      <c r="A10" s="7">
        <v>80</v>
      </c>
      <c r="B10" s="8">
        <v>38719</v>
      </c>
      <c r="C10" s="7" t="s">
        <v>15</v>
      </c>
      <c r="D10" s="9">
        <v>452</v>
      </c>
      <c r="E10" s="9">
        <v>8128</v>
      </c>
      <c r="F10" s="9">
        <v>5298</v>
      </c>
      <c r="G10" s="9">
        <v>2830</v>
      </c>
      <c r="H10" s="15" t="str">
        <f t="shared" si="0"/>
        <v>LAO</v>
      </c>
      <c r="I10" s="15" t="str">
        <f t="shared" si="1"/>
        <v>Auvergne</v>
      </c>
      <c r="J10" s="15" t="str">
        <f t="shared" si="2"/>
        <v>Haute-Loire</v>
      </c>
      <c r="L10" s="7">
        <v>89</v>
      </c>
      <c r="M10" s="15" t="s">
        <v>29</v>
      </c>
      <c r="N10" s="15" t="s">
        <v>218</v>
      </c>
      <c r="O10" s="15" t="s">
        <v>125</v>
      </c>
    </row>
    <row r="11" spans="1:15">
      <c r="A11" s="7">
        <v>96</v>
      </c>
      <c r="B11" s="8">
        <v>38719</v>
      </c>
      <c r="C11" s="7" t="s">
        <v>16</v>
      </c>
      <c r="D11" s="9">
        <v>220</v>
      </c>
      <c r="E11" s="9">
        <v>4257</v>
      </c>
      <c r="F11" s="9">
        <v>2636</v>
      </c>
      <c r="G11" s="9">
        <v>1621</v>
      </c>
      <c r="H11" s="15" t="str">
        <f t="shared" si="0"/>
        <v>DELMOQ</v>
      </c>
      <c r="I11" s="15" t="str">
        <f t="shared" si="1"/>
        <v>Provence-Alpes-Côte d'Azur</v>
      </c>
      <c r="J11" s="15" t="str">
        <f t="shared" si="2"/>
        <v>Bouches-du-Rhône</v>
      </c>
      <c r="L11" s="7">
        <v>78</v>
      </c>
      <c r="M11" s="15" t="s">
        <v>30</v>
      </c>
      <c r="N11" s="15" t="s">
        <v>217</v>
      </c>
      <c r="O11" s="15" t="s">
        <v>126</v>
      </c>
    </row>
    <row r="12" spans="1:15">
      <c r="A12" s="7">
        <v>77</v>
      </c>
      <c r="B12" s="8">
        <v>38719</v>
      </c>
      <c r="C12" s="7" t="s">
        <v>237</v>
      </c>
      <c r="D12" s="9">
        <v>653</v>
      </c>
      <c r="E12" s="9">
        <v>9312</v>
      </c>
      <c r="F12" s="9">
        <v>1147</v>
      </c>
      <c r="G12" s="9">
        <v>8165</v>
      </c>
      <c r="H12" s="15" t="str">
        <f>IFERROR(VLOOKUP($A12,$L$2:$O$97,2,FALSE),"")</f>
        <v/>
      </c>
      <c r="I12" s="15" t="str">
        <f t="shared" si="1"/>
        <v/>
      </c>
      <c r="J12" s="15" t="str">
        <f t="shared" si="2"/>
        <v/>
      </c>
      <c r="L12" s="7">
        <v>84</v>
      </c>
      <c r="M12" s="15" t="s">
        <v>31</v>
      </c>
      <c r="N12" s="15" t="s">
        <v>219</v>
      </c>
      <c r="O12" s="15" t="s">
        <v>127</v>
      </c>
    </row>
    <row r="13" spans="1:15">
      <c r="A13" s="17">
        <v>77</v>
      </c>
      <c r="B13" s="8">
        <v>38719</v>
      </c>
      <c r="C13" s="7" t="s">
        <v>237</v>
      </c>
      <c r="D13" s="9">
        <v>599</v>
      </c>
      <c r="E13" s="9">
        <v>3218</v>
      </c>
      <c r="F13" s="9">
        <v>2558</v>
      </c>
      <c r="G13" s="9">
        <v>660</v>
      </c>
      <c r="H13" s="15" t="str">
        <f>IFERROR(VLOOKUP(TEXT($A13,"00"),$L$2:$O$97,2,FALSE),"")</f>
        <v>FIUROUGE</v>
      </c>
      <c r="I13" s="15" t="str">
        <f t="shared" si="1"/>
        <v/>
      </c>
      <c r="J13" s="15" t="str">
        <f t="shared" si="2"/>
        <v/>
      </c>
      <c r="L13" s="7">
        <v>87</v>
      </c>
      <c r="M13" s="15" t="s">
        <v>32</v>
      </c>
      <c r="N13" s="15" t="s">
        <v>218</v>
      </c>
      <c r="O13" s="15" t="s">
        <v>128</v>
      </c>
    </row>
    <row r="14" spans="1:15">
      <c r="A14" s="7">
        <v>77</v>
      </c>
      <c r="B14" s="8">
        <v>38719</v>
      </c>
      <c r="C14" s="7" t="s">
        <v>238</v>
      </c>
      <c r="D14" s="9">
        <v>432</v>
      </c>
      <c r="E14" s="9">
        <v>4379</v>
      </c>
      <c r="F14" s="9">
        <v>1840</v>
      </c>
      <c r="G14" s="9">
        <v>2539</v>
      </c>
      <c r="H14" s="15" t="str">
        <f t="shared" si="0"/>
        <v/>
      </c>
      <c r="I14" s="15" t="str">
        <f t="shared" si="1"/>
        <v/>
      </c>
      <c r="J14" s="15" t="str">
        <f t="shared" si="2"/>
        <v/>
      </c>
      <c r="L14" s="7">
        <v>96</v>
      </c>
      <c r="M14" s="15" t="s">
        <v>33</v>
      </c>
      <c r="N14" s="15" t="s">
        <v>216</v>
      </c>
      <c r="O14" s="15" t="s">
        <v>129</v>
      </c>
    </row>
    <row r="15" spans="1:15">
      <c r="A15" s="7">
        <v>43</v>
      </c>
      <c r="B15" s="8">
        <v>38720</v>
      </c>
      <c r="C15" s="7" t="s">
        <v>7</v>
      </c>
      <c r="D15" s="9">
        <v>848</v>
      </c>
      <c r="E15" s="9">
        <v>14995</v>
      </c>
      <c r="F15" s="9">
        <v>9887</v>
      </c>
      <c r="G15" s="9">
        <v>5108</v>
      </c>
      <c r="H15" s="15" t="str">
        <f t="shared" si="0"/>
        <v>BIEN</v>
      </c>
      <c r="I15" s="15" t="str">
        <f t="shared" si="1"/>
        <v>Provence-Alpes-Côte d'Azur</v>
      </c>
      <c r="J15" s="15" t="str">
        <f t="shared" si="2"/>
        <v>Alpes-Hte-Provence</v>
      </c>
      <c r="L15" s="7">
        <v>94</v>
      </c>
      <c r="M15" s="15" t="s">
        <v>34</v>
      </c>
      <c r="N15" s="15" t="s">
        <v>220</v>
      </c>
      <c r="O15" s="15" t="s">
        <v>130</v>
      </c>
    </row>
    <row r="16" spans="1:15">
      <c r="A16" s="7">
        <v>57</v>
      </c>
      <c r="B16" s="8">
        <v>38720</v>
      </c>
      <c r="C16" s="7" t="s">
        <v>8</v>
      </c>
      <c r="D16" s="9">
        <v>359</v>
      </c>
      <c r="E16" s="9">
        <v>7267</v>
      </c>
      <c r="F16" s="9">
        <v>4353</v>
      </c>
      <c r="G16" s="9">
        <v>2914</v>
      </c>
      <c r="H16" s="15" t="str">
        <f t="shared" si="0"/>
        <v>TIKR</v>
      </c>
      <c r="I16" s="15" t="str">
        <f t="shared" si="1"/>
        <v>Provence-Alpes-Côte d'Azur</v>
      </c>
      <c r="J16" s="15" t="str">
        <f t="shared" si="2"/>
        <v>Var</v>
      </c>
      <c r="L16" s="7">
        <v>73</v>
      </c>
      <c r="M16" s="15" t="s">
        <v>35</v>
      </c>
      <c r="N16" s="15" t="s">
        <v>215</v>
      </c>
      <c r="O16" s="15" t="s">
        <v>131</v>
      </c>
    </row>
    <row r="17" spans="1:15">
      <c r="A17" s="7">
        <v>57</v>
      </c>
      <c r="B17" s="8">
        <v>38720</v>
      </c>
      <c r="C17" s="7" t="s">
        <v>8</v>
      </c>
      <c r="D17" s="9">
        <v>211</v>
      </c>
      <c r="E17" s="9">
        <v>4889</v>
      </c>
      <c r="F17" s="9">
        <v>3046</v>
      </c>
      <c r="G17" s="9">
        <v>1843</v>
      </c>
      <c r="H17" s="15" t="str">
        <f t="shared" si="0"/>
        <v>TIKR</v>
      </c>
      <c r="I17" s="15" t="str">
        <f t="shared" si="1"/>
        <v>Provence-Alpes-Côte d'Azur</v>
      </c>
      <c r="J17" s="15" t="str">
        <f t="shared" si="2"/>
        <v>Var</v>
      </c>
      <c r="L17" s="7">
        <v>68</v>
      </c>
      <c r="M17" s="15" t="s">
        <v>36</v>
      </c>
      <c r="N17" s="15" t="s">
        <v>221</v>
      </c>
      <c r="O17" s="15" t="s">
        <v>132</v>
      </c>
    </row>
    <row r="18" spans="1:15">
      <c r="A18" s="7">
        <v>57</v>
      </c>
      <c r="B18" s="8">
        <v>38720</v>
      </c>
      <c r="C18" s="7" t="s">
        <v>8</v>
      </c>
      <c r="D18" s="9">
        <v>580</v>
      </c>
      <c r="E18" s="9">
        <v>14566</v>
      </c>
      <c r="F18" s="9">
        <v>8553</v>
      </c>
      <c r="G18" s="9">
        <v>6013</v>
      </c>
      <c r="H18" s="15" t="str">
        <f t="shared" si="0"/>
        <v>TIKR</v>
      </c>
      <c r="I18" s="15" t="str">
        <f t="shared" si="1"/>
        <v>Provence-Alpes-Côte d'Azur</v>
      </c>
      <c r="J18" s="15" t="str">
        <f t="shared" si="2"/>
        <v>Var</v>
      </c>
      <c r="L18" s="7">
        <v>62</v>
      </c>
      <c r="M18" s="15" t="s">
        <v>37</v>
      </c>
      <c r="N18" s="15" t="s">
        <v>221</v>
      </c>
      <c r="O18" s="15" t="s">
        <v>133</v>
      </c>
    </row>
    <row r="19" spans="1:15">
      <c r="A19" s="7">
        <v>67</v>
      </c>
      <c r="B19" s="8">
        <v>38720</v>
      </c>
      <c r="C19" s="7" t="s">
        <v>17</v>
      </c>
      <c r="D19" s="9">
        <v>213</v>
      </c>
      <c r="E19" s="9">
        <v>3654</v>
      </c>
      <c r="F19" s="9">
        <v>2469</v>
      </c>
      <c r="G19" s="9">
        <v>1185</v>
      </c>
      <c r="H19" s="15" t="str">
        <f t="shared" si="0"/>
        <v>UY</v>
      </c>
      <c r="I19" s="15" t="str">
        <f t="shared" si="1"/>
        <v>Ile de France</v>
      </c>
      <c r="J19" s="15" t="str">
        <f t="shared" si="2"/>
        <v>Essonne</v>
      </c>
      <c r="L19" s="7">
        <v>89</v>
      </c>
      <c r="M19" s="15" t="s">
        <v>29</v>
      </c>
      <c r="N19" s="15" t="s">
        <v>218</v>
      </c>
      <c r="O19" s="15" t="s">
        <v>125</v>
      </c>
    </row>
    <row r="20" spans="1:15">
      <c r="A20" s="7">
        <v>69</v>
      </c>
      <c r="B20" s="8">
        <v>38720</v>
      </c>
      <c r="C20" s="7" t="s">
        <v>236</v>
      </c>
      <c r="D20" s="15">
        <v>521</v>
      </c>
      <c r="E20" s="15">
        <v>9543</v>
      </c>
      <c r="F20" s="15">
        <v>4321</v>
      </c>
      <c r="G20" s="15">
        <v>5222</v>
      </c>
      <c r="H20" s="15" t="str">
        <f>IFERROR(VLOOKUP($A20,$L$2:$O$97,2,FALSE),"")</f>
        <v/>
      </c>
      <c r="I20" s="15" t="str">
        <f>IF(ISNA(VLOOKUP($A20,$L$2:$O$97,3,FALSE)),"",VLOOKUP($A20,$L$2:$O$97,3,FALSE))</f>
        <v/>
      </c>
      <c r="J20" s="15" t="str">
        <f>IF(ISNA(VLOOKUP($A20,$L$2:$O$97,4,FALSE)),"",VLOOKUP($A20,$L$2:$O$97,4,FALSE))</f>
        <v/>
      </c>
      <c r="L20" s="7">
        <v>30</v>
      </c>
      <c r="M20" s="15" t="s">
        <v>39</v>
      </c>
      <c r="N20" s="15" t="s">
        <v>223</v>
      </c>
      <c r="O20" s="15" t="s">
        <v>135</v>
      </c>
    </row>
    <row r="21" spans="1:15">
      <c r="A21" s="10">
        <v>80</v>
      </c>
      <c r="B21" s="11">
        <v>38721</v>
      </c>
      <c r="C21" s="10" t="s">
        <v>15</v>
      </c>
      <c r="D21" s="12">
        <v>431</v>
      </c>
      <c r="E21" s="12">
        <v>9753</v>
      </c>
      <c r="F21" s="12">
        <v>4323</v>
      </c>
      <c r="G21" s="12">
        <v>5430</v>
      </c>
      <c r="H21" s="16" t="str">
        <f t="shared" si="0"/>
        <v>LAO</v>
      </c>
      <c r="I21" s="16" t="str">
        <f>IF(ISNA(VLOOKUP($A21,$L$2:$O$97,3,FALSE)),"",VLOOKUP($A21,$L$2:$O$97,3,FALSE))</f>
        <v>Auvergne</v>
      </c>
      <c r="J21" s="16" t="str">
        <f t="shared" si="2"/>
        <v>Haute-Loire</v>
      </c>
      <c r="L21" s="7">
        <v>54</v>
      </c>
      <c r="M21" s="15" t="s">
        <v>40</v>
      </c>
      <c r="N21" s="15" t="s">
        <v>224</v>
      </c>
      <c r="O21" s="15" t="s">
        <v>136</v>
      </c>
    </row>
    <row r="22" spans="1:15">
      <c r="L22" s="7">
        <v>97</v>
      </c>
      <c r="M22" s="15" t="s">
        <v>41</v>
      </c>
      <c r="N22" s="15" t="s">
        <v>224</v>
      </c>
      <c r="O22" s="15" t="s">
        <v>137</v>
      </c>
    </row>
    <row r="23" spans="1:15">
      <c r="L23" s="7">
        <v>70</v>
      </c>
      <c r="M23" s="15" t="s">
        <v>42</v>
      </c>
      <c r="N23" s="15" t="s">
        <v>225</v>
      </c>
      <c r="O23" s="15" t="s">
        <v>138</v>
      </c>
    </row>
    <row r="24" spans="1:15">
      <c r="L24" s="7">
        <v>74</v>
      </c>
      <c r="M24" s="15" t="s">
        <v>43</v>
      </c>
      <c r="N24" s="15" t="s">
        <v>226</v>
      </c>
      <c r="O24" s="15" t="s">
        <v>139</v>
      </c>
    </row>
    <row r="25" spans="1:15">
      <c r="L25" s="7">
        <v>39</v>
      </c>
      <c r="M25" s="15" t="s">
        <v>44</v>
      </c>
      <c r="N25" s="15" t="s">
        <v>223</v>
      </c>
      <c r="O25" s="15" t="s">
        <v>140</v>
      </c>
    </row>
    <row r="26" spans="1:15">
      <c r="L26" s="17" t="s">
        <v>239</v>
      </c>
      <c r="M26" s="15" t="s">
        <v>45</v>
      </c>
      <c r="N26" s="15" t="s">
        <v>227</v>
      </c>
      <c r="O26" s="15" t="s">
        <v>141</v>
      </c>
    </row>
    <row r="27" spans="1:15">
      <c r="L27" s="7">
        <v>37</v>
      </c>
      <c r="M27" s="15" t="s">
        <v>46</v>
      </c>
      <c r="N27" s="15" t="s">
        <v>228</v>
      </c>
      <c r="O27" s="15" t="s">
        <v>142</v>
      </c>
    </row>
    <row r="28" spans="1:15">
      <c r="L28" s="7">
        <v>12</v>
      </c>
      <c r="M28" s="15" t="s">
        <v>47</v>
      </c>
      <c r="N28" s="15" t="s">
        <v>213</v>
      </c>
      <c r="O28" s="15" t="s">
        <v>143</v>
      </c>
    </row>
    <row r="29" spans="1:15">
      <c r="L29" s="7">
        <v>33</v>
      </c>
      <c r="M29" s="15" t="s">
        <v>48</v>
      </c>
      <c r="N29" s="15" t="s">
        <v>229</v>
      </c>
      <c r="O29" s="15" t="s">
        <v>144</v>
      </c>
    </row>
    <row r="30" spans="1:15">
      <c r="L30" s="7">
        <v>36</v>
      </c>
      <c r="M30" s="15" t="s">
        <v>49</v>
      </c>
      <c r="N30" s="15" t="s">
        <v>222</v>
      </c>
      <c r="O30" s="15" t="s">
        <v>145</v>
      </c>
    </row>
    <row r="31" spans="1:15">
      <c r="L31" s="7">
        <v>21</v>
      </c>
      <c r="M31" s="15" t="s">
        <v>50</v>
      </c>
      <c r="N31" s="15" t="s">
        <v>226</v>
      </c>
      <c r="O31" s="15" t="s">
        <v>146</v>
      </c>
    </row>
    <row r="32" spans="1:15">
      <c r="L32" s="7">
        <v>46</v>
      </c>
      <c r="M32" s="15" t="s">
        <v>51</v>
      </c>
      <c r="N32" s="15" t="s">
        <v>219</v>
      </c>
      <c r="O32" s="15" t="s">
        <v>147</v>
      </c>
    </row>
    <row r="33" spans="12:15">
      <c r="L33" s="7">
        <v>7</v>
      </c>
      <c r="M33" s="15" t="s">
        <v>52</v>
      </c>
      <c r="N33" s="15" t="s">
        <v>218</v>
      </c>
      <c r="O33" s="15" t="s">
        <v>148</v>
      </c>
    </row>
    <row r="34" spans="12:15">
      <c r="L34" s="7">
        <v>11</v>
      </c>
      <c r="M34" s="15" t="s">
        <v>53</v>
      </c>
      <c r="N34" s="15" t="s">
        <v>218</v>
      </c>
      <c r="O34" s="15" t="s">
        <v>149</v>
      </c>
    </row>
    <row r="35" spans="12:15">
      <c r="L35" s="7">
        <v>90</v>
      </c>
      <c r="M35" s="15" t="s">
        <v>54</v>
      </c>
      <c r="N35" s="15" t="s">
        <v>227</v>
      </c>
      <c r="O35" s="15" t="s">
        <v>150</v>
      </c>
    </row>
    <row r="36" spans="12:15">
      <c r="L36" s="7">
        <v>81</v>
      </c>
      <c r="M36" s="15" t="s">
        <v>55</v>
      </c>
      <c r="N36" s="15" t="s">
        <v>219</v>
      </c>
      <c r="O36" s="15" t="s">
        <v>151</v>
      </c>
    </row>
    <row r="37" spans="12:15">
      <c r="L37" s="7">
        <v>8</v>
      </c>
      <c r="M37" s="15" t="s">
        <v>56</v>
      </c>
      <c r="N37" s="15" t="s">
        <v>226</v>
      </c>
      <c r="O37" s="15" t="s">
        <v>152</v>
      </c>
    </row>
    <row r="38" spans="12:15">
      <c r="L38" s="7">
        <v>32</v>
      </c>
      <c r="M38" s="15" t="s">
        <v>57</v>
      </c>
      <c r="N38" s="15" t="s">
        <v>222</v>
      </c>
      <c r="O38" s="15" t="s">
        <v>153</v>
      </c>
    </row>
    <row r="39" spans="12:15">
      <c r="L39" s="7">
        <v>15</v>
      </c>
      <c r="M39" s="15" t="s">
        <v>58</v>
      </c>
      <c r="N39" s="15" t="s">
        <v>222</v>
      </c>
      <c r="O39" s="15" t="s">
        <v>154</v>
      </c>
    </row>
    <row r="40" spans="12:15">
      <c r="L40" s="7">
        <v>45</v>
      </c>
      <c r="M40" s="15" t="s">
        <v>59</v>
      </c>
      <c r="N40" s="15" t="s">
        <v>213</v>
      </c>
      <c r="O40" s="15" t="s">
        <v>155</v>
      </c>
    </row>
    <row r="41" spans="12:15">
      <c r="L41" s="7">
        <v>35</v>
      </c>
      <c r="M41" s="15" t="s">
        <v>60</v>
      </c>
      <c r="N41" s="15" t="s">
        <v>228</v>
      </c>
      <c r="O41" s="15" t="s">
        <v>156</v>
      </c>
    </row>
    <row r="42" spans="12:15">
      <c r="L42" s="7">
        <v>75</v>
      </c>
      <c r="M42" s="15" t="s">
        <v>61</v>
      </c>
      <c r="N42" s="15" t="s">
        <v>227</v>
      </c>
      <c r="O42" s="15" t="s">
        <v>157</v>
      </c>
    </row>
    <row r="43" spans="12:15">
      <c r="L43" s="7">
        <v>88</v>
      </c>
      <c r="M43" s="15" t="s">
        <v>62</v>
      </c>
      <c r="N43" s="15" t="s">
        <v>222</v>
      </c>
      <c r="O43" s="15" t="s">
        <v>158</v>
      </c>
    </row>
    <row r="44" spans="12:15">
      <c r="L44" s="7">
        <v>31</v>
      </c>
      <c r="M44" s="15" t="s">
        <v>63</v>
      </c>
      <c r="N44" s="15" t="s">
        <v>213</v>
      </c>
      <c r="O44" s="15" t="s">
        <v>159</v>
      </c>
    </row>
    <row r="45" spans="12:15">
      <c r="L45" s="7">
        <v>80</v>
      </c>
      <c r="M45" s="15" t="s">
        <v>64</v>
      </c>
      <c r="N45" s="15" t="s">
        <v>215</v>
      </c>
      <c r="O45" s="15" t="s">
        <v>160</v>
      </c>
    </row>
    <row r="46" spans="12:15">
      <c r="L46" s="7">
        <v>27</v>
      </c>
      <c r="M46" s="15" t="s">
        <v>65</v>
      </c>
      <c r="N46" s="15" t="s">
        <v>230</v>
      </c>
      <c r="O46" s="15" t="s">
        <v>161</v>
      </c>
    </row>
    <row r="47" spans="12:15">
      <c r="L47" s="7">
        <v>86</v>
      </c>
      <c r="M47" s="15" t="s">
        <v>66</v>
      </c>
      <c r="N47" s="15" t="s">
        <v>222</v>
      </c>
      <c r="O47" s="15" t="s">
        <v>162</v>
      </c>
    </row>
    <row r="48" spans="12:15">
      <c r="L48" s="7">
        <v>91</v>
      </c>
      <c r="M48" s="15" t="s">
        <v>67</v>
      </c>
      <c r="N48" s="15" t="s">
        <v>218</v>
      </c>
      <c r="O48" s="15" t="s">
        <v>163</v>
      </c>
    </row>
    <row r="49" spans="12:15">
      <c r="L49" s="7">
        <v>4</v>
      </c>
      <c r="M49" s="15" t="s">
        <v>68</v>
      </c>
      <c r="N49" s="15" t="s">
        <v>227</v>
      </c>
      <c r="O49" s="15" t="s">
        <v>164</v>
      </c>
    </row>
    <row r="50" spans="12:15">
      <c r="L50" s="7">
        <v>64</v>
      </c>
      <c r="M50" s="15" t="s">
        <v>69</v>
      </c>
      <c r="N50" s="15" t="s">
        <v>219</v>
      </c>
      <c r="O50" s="15" t="s">
        <v>165</v>
      </c>
    </row>
    <row r="51" spans="12:15">
      <c r="L51" s="7">
        <v>83</v>
      </c>
      <c r="M51" s="15" t="s">
        <v>70</v>
      </c>
      <c r="N51" s="15" t="s">
        <v>230</v>
      </c>
      <c r="O51" s="15" t="s">
        <v>166</v>
      </c>
    </row>
    <row r="52" spans="12:15">
      <c r="L52" s="7">
        <v>5</v>
      </c>
      <c r="M52" s="15" t="s">
        <v>71</v>
      </c>
      <c r="N52" s="15" t="s">
        <v>220</v>
      </c>
      <c r="O52" s="15" t="s">
        <v>167</v>
      </c>
    </row>
    <row r="53" spans="12:15">
      <c r="L53" s="7">
        <v>28</v>
      </c>
      <c r="M53" s="15" t="s">
        <v>72</v>
      </c>
      <c r="N53" s="15" t="s">
        <v>217</v>
      </c>
      <c r="O53" s="15" t="s">
        <v>168</v>
      </c>
    </row>
    <row r="54" spans="12:15">
      <c r="L54" s="7">
        <v>76</v>
      </c>
      <c r="M54" s="15" t="s">
        <v>73</v>
      </c>
      <c r="N54" s="15" t="s">
        <v>217</v>
      </c>
      <c r="O54" s="15" t="s">
        <v>169</v>
      </c>
    </row>
    <row r="55" spans="12:15">
      <c r="L55" s="7">
        <v>20</v>
      </c>
      <c r="M55" s="15" t="s">
        <v>74</v>
      </c>
      <c r="N55" s="15" t="s">
        <v>230</v>
      </c>
      <c r="O55" s="15" t="s">
        <v>170</v>
      </c>
    </row>
    <row r="56" spans="12:15">
      <c r="L56" s="7">
        <v>34</v>
      </c>
      <c r="M56" s="15" t="s">
        <v>75</v>
      </c>
      <c r="N56" s="15" t="s">
        <v>231</v>
      </c>
      <c r="O56" s="15" t="s">
        <v>171</v>
      </c>
    </row>
    <row r="57" spans="12:15">
      <c r="L57" s="7">
        <v>42</v>
      </c>
      <c r="M57" s="15" t="s">
        <v>76</v>
      </c>
      <c r="N57" s="15" t="s">
        <v>231</v>
      </c>
      <c r="O57" s="15" t="s">
        <v>172</v>
      </c>
    </row>
    <row r="58" spans="12:15">
      <c r="L58" s="7">
        <v>59</v>
      </c>
      <c r="M58" s="15" t="s">
        <v>77</v>
      </c>
      <c r="N58" s="15" t="s">
        <v>226</v>
      </c>
      <c r="O58" s="15" t="s">
        <v>173</v>
      </c>
    </row>
    <row r="59" spans="12:15">
      <c r="L59" s="7">
        <v>95</v>
      </c>
      <c r="M59" s="15" t="s">
        <v>78</v>
      </c>
      <c r="N59" s="15" t="s">
        <v>231</v>
      </c>
      <c r="O59" s="15" t="s">
        <v>174</v>
      </c>
    </row>
    <row r="60" spans="12:15">
      <c r="L60" s="7">
        <v>79</v>
      </c>
      <c r="M60" s="15" t="s">
        <v>79</v>
      </c>
      <c r="N60" s="15" t="s">
        <v>225</v>
      </c>
      <c r="O60" s="15" t="s">
        <v>175</v>
      </c>
    </row>
    <row r="61" spans="12:15">
      <c r="L61" s="7">
        <v>51</v>
      </c>
      <c r="M61" s="15" t="s">
        <v>80</v>
      </c>
      <c r="N61" s="15" t="s">
        <v>232</v>
      </c>
      <c r="O61" s="15" t="s">
        <v>176</v>
      </c>
    </row>
    <row r="62" spans="12:15">
      <c r="L62" s="7">
        <v>55</v>
      </c>
      <c r="M62" s="15" t="s">
        <v>81</v>
      </c>
      <c r="N62" s="15" t="s">
        <v>214</v>
      </c>
      <c r="O62" s="15" t="s">
        <v>177</v>
      </c>
    </row>
    <row r="63" spans="12:15">
      <c r="L63" s="7">
        <v>71</v>
      </c>
      <c r="M63" s="15" t="s">
        <v>82</v>
      </c>
      <c r="N63" s="15" t="s">
        <v>220</v>
      </c>
      <c r="O63" s="15" t="s">
        <v>178</v>
      </c>
    </row>
    <row r="64" spans="12:15">
      <c r="L64" s="7">
        <v>40</v>
      </c>
      <c r="M64" s="15" t="s">
        <v>83</v>
      </c>
      <c r="N64" s="15" t="s">
        <v>232</v>
      </c>
      <c r="O64" s="15" t="s">
        <v>179</v>
      </c>
    </row>
    <row r="65" spans="12:15">
      <c r="L65" s="7">
        <v>10</v>
      </c>
      <c r="M65" s="15" t="s">
        <v>84</v>
      </c>
      <c r="N65" s="15" t="s">
        <v>215</v>
      </c>
      <c r="O65" s="15" t="s">
        <v>180</v>
      </c>
    </row>
    <row r="66" spans="12:15">
      <c r="L66" s="7">
        <v>47</v>
      </c>
      <c r="M66" s="15" t="s">
        <v>85</v>
      </c>
      <c r="N66" s="15" t="s">
        <v>227</v>
      </c>
      <c r="O66" s="15" t="s">
        <v>181</v>
      </c>
    </row>
    <row r="67" spans="12:15">
      <c r="L67" s="7">
        <v>49</v>
      </c>
      <c r="M67" s="15" t="s">
        <v>86</v>
      </c>
      <c r="N67" s="15" t="s">
        <v>218</v>
      </c>
      <c r="O67" s="15" t="s">
        <v>182</v>
      </c>
    </row>
    <row r="68" spans="12:15">
      <c r="L68" s="7">
        <v>13</v>
      </c>
      <c r="M68" s="15" t="s">
        <v>87</v>
      </c>
      <c r="N68" s="15" t="s">
        <v>219</v>
      </c>
      <c r="O68" s="15" t="s">
        <v>183</v>
      </c>
    </row>
    <row r="69" spans="12:15">
      <c r="L69" s="7">
        <v>19</v>
      </c>
      <c r="M69" s="15" t="s">
        <v>88</v>
      </c>
      <c r="N69" s="15" t="s">
        <v>233</v>
      </c>
      <c r="O69" s="15" t="s">
        <v>184</v>
      </c>
    </row>
    <row r="70" spans="12:15">
      <c r="L70" s="7">
        <v>99</v>
      </c>
      <c r="M70" s="15" t="s">
        <v>89</v>
      </c>
      <c r="N70" s="15" t="s">
        <v>233</v>
      </c>
      <c r="O70" s="15" t="s">
        <v>185</v>
      </c>
    </row>
    <row r="71" spans="12:15">
      <c r="L71" s="7">
        <v>16</v>
      </c>
      <c r="M71" s="15" t="s">
        <v>90</v>
      </c>
      <c r="N71" s="15" t="s">
        <v>213</v>
      </c>
      <c r="O71" s="15" t="s">
        <v>186</v>
      </c>
    </row>
    <row r="72" spans="12:15">
      <c r="L72" s="7">
        <v>38</v>
      </c>
      <c r="M72" s="15" t="s">
        <v>91</v>
      </c>
      <c r="N72" s="15" t="s">
        <v>228</v>
      </c>
      <c r="O72" s="15" t="s">
        <v>187</v>
      </c>
    </row>
    <row r="73" spans="12:15">
      <c r="L73" s="7">
        <v>1</v>
      </c>
      <c r="M73" s="15" t="s">
        <v>92</v>
      </c>
      <c r="N73" s="15" t="s">
        <v>225</v>
      </c>
      <c r="O73" s="15" t="s">
        <v>188</v>
      </c>
    </row>
    <row r="74" spans="12:15">
      <c r="L74" s="7">
        <v>14</v>
      </c>
      <c r="M74" s="15" t="s">
        <v>93</v>
      </c>
      <c r="N74" s="15" t="s">
        <v>230</v>
      </c>
      <c r="O74" s="15" t="s">
        <v>189</v>
      </c>
    </row>
    <row r="75" spans="12:15">
      <c r="L75" s="7">
        <v>2</v>
      </c>
      <c r="M75" s="15" t="s">
        <v>94</v>
      </c>
      <c r="N75" s="15" t="s">
        <v>213</v>
      </c>
      <c r="O75" s="15" t="s">
        <v>190</v>
      </c>
    </row>
    <row r="76" spans="12:15">
      <c r="L76" s="7">
        <v>3</v>
      </c>
      <c r="M76" s="15" t="s">
        <v>95</v>
      </c>
      <c r="N76" s="15" t="s">
        <v>213</v>
      </c>
      <c r="O76" s="15" t="s">
        <v>191</v>
      </c>
    </row>
    <row r="77" spans="12:15">
      <c r="L77" s="7">
        <v>93</v>
      </c>
      <c r="M77" s="15" t="s">
        <v>96</v>
      </c>
      <c r="N77" s="15" t="s">
        <v>229</v>
      </c>
      <c r="O77" s="15" t="s">
        <v>192</v>
      </c>
    </row>
    <row r="78" spans="12:15">
      <c r="L78" s="7">
        <v>6</v>
      </c>
      <c r="M78" s="15" t="s">
        <v>97</v>
      </c>
      <c r="N78" s="15" t="s">
        <v>221</v>
      </c>
      <c r="O78" s="15" t="s">
        <v>193</v>
      </c>
    </row>
    <row r="79" spans="12:15">
      <c r="L79" s="7">
        <v>22</v>
      </c>
      <c r="M79" s="15" t="s">
        <v>98</v>
      </c>
      <c r="N79" s="15" t="s">
        <v>214</v>
      </c>
      <c r="O79" s="15" t="s">
        <v>194</v>
      </c>
    </row>
    <row r="80" spans="12:15">
      <c r="L80" s="7">
        <v>29</v>
      </c>
      <c r="M80" s="15" t="s">
        <v>99</v>
      </c>
      <c r="N80" s="15" t="s">
        <v>218</v>
      </c>
      <c r="O80" s="15" t="s">
        <v>195</v>
      </c>
    </row>
    <row r="81" spans="12:15">
      <c r="L81" s="7">
        <v>72</v>
      </c>
      <c r="M81" s="15" t="s">
        <v>100</v>
      </c>
      <c r="N81" s="15" t="s">
        <v>218</v>
      </c>
      <c r="O81" s="15" t="s">
        <v>196</v>
      </c>
    </row>
    <row r="82" spans="12:15">
      <c r="L82" s="7">
        <v>57</v>
      </c>
      <c r="M82" s="15" t="s">
        <v>101</v>
      </c>
      <c r="N82" s="15" t="s">
        <v>216</v>
      </c>
      <c r="O82" s="15" t="s">
        <v>197</v>
      </c>
    </row>
    <row r="83" spans="12:15">
      <c r="L83" s="7">
        <v>48</v>
      </c>
      <c r="M83" s="15" t="s">
        <v>102</v>
      </c>
      <c r="N83" s="15" t="s">
        <v>216</v>
      </c>
      <c r="O83" s="15" t="s">
        <v>198</v>
      </c>
    </row>
    <row r="84" spans="12:15">
      <c r="L84" s="7">
        <v>56</v>
      </c>
      <c r="M84" s="15" t="s">
        <v>103</v>
      </c>
      <c r="N84" s="15" t="s">
        <v>230</v>
      </c>
      <c r="O84" s="15" t="s">
        <v>199</v>
      </c>
    </row>
    <row r="85" spans="12:15">
      <c r="L85" s="7">
        <v>92</v>
      </c>
      <c r="M85" s="15" t="s">
        <v>104</v>
      </c>
      <c r="N85" s="15" t="s">
        <v>221</v>
      </c>
      <c r="O85" s="15" t="s">
        <v>200</v>
      </c>
    </row>
    <row r="86" spans="12:15">
      <c r="L86" s="7">
        <v>50</v>
      </c>
      <c r="M86" s="15" t="s">
        <v>105</v>
      </c>
      <c r="N86" s="15" t="s">
        <v>223</v>
      </c>
      <c r="O86" s="15" t="s">
        <v>201</v>
      </c>
    </row>
    <row r="87" spans="12:15">
      <c r="L87" s="7">
        <v>18</v>
      </c>
      <c r="M87" s="15" t="s">
        <v>106</v>
      </c>
      <c r="N87" s="15" t="s">
        <v>231</v>
      </c>
      <c r="O87" s="15" t="s">
        <v>202</v>
      </c>
    </row>
    <row r="88" spans="12:15">
      <c r="L88" s="7">
        <v>9</v>
      </c>
      <c r="M88" s="15" t="s">
        <v>107</v>
      </c>
      <c r="N88" s="15" t="s">
        <v>225</v>
      </c>
      <c r="O88" s="15" t="s">
        <v>203</v>
      </c>
    </row>
    <row r="89" spans="12:15">
      <c r="L89" s="7">
        <v>63</v>
      </c>
      <c r="M89" s="15" t="s">
        <v>108</v>
      </c>
      <c r="N89" s="15" t="s">
        <v>228</v>
      </c>
      <c r="O89" s="15" t="s">
        <v>204</v>
      </c>
    </row>
    <row r="90" spans="12:15">
      <c r="L90" s="7">
        <v>17</v>
      </c>
      <c r="M90" s="15" t="s">
        <v>109</v>
      </c>
      <c r="N90" s="15" t="s">
        <v>234</v>
      </c>
      <c r="O90" s="15" t="s">
        <v>205</v>
      </c>
    </row>
    <row r="91" spans="12:15">
      <c r="L91" s="7">
        <v>24</v>
      </c>
      <c r="M91" s="15" t="s">
        <v>110</v>
      </c>
      <c r="N91" s="15" t="s">
        <v>234</v>
      </c>
      <c r="O91" s="15" t="s">
        <v>206</v>
      </c>
    </row>
    <row r="92" spans="12:15">
      <c r="L92" s="7">
        <v>41</v>
      </c>
      <c r="M92" s="15" t="s">
        <v>111</v>
      </c>
      <c r="N92" s="15" t="s">
        <v>234</v>
      </c>
      <c r="O92" s="15" t="s">
        <v>207</v>
      </c>
    </row>
    <row r="93" spans="12:15">
      <c r="L93" s="7">
        <v>67</v>
      </c>
      <c r="M93" s="15" t="s">
        <v>112</v>
      </c>
      <c r="N93" s="15" t="s">
        <v>234</v>
      </c>
      <c r="O93" s="15" t="s">
        <v>208</v>
      </c>
    </row>
    <row r="94" spans="12:15">
      <c r="L94" s="7">
        <v>82</v>
      </c>
      <c r="M94" s="15" t="s">
        <v>113</v>
      </c>
      <c r="N94" s="15" t="s">
        <v>234</v>
      </c>
      <c r="O94" s="15" t="s">
        <v>209</v>
      </c>
    </row>
    <row r="95" spans="12:15">
      <c r="L95" s="7">
        <v>60</v>
      </c>
      <c r="M95" s="15" t="s">
        <v>114</v>
      </c>
      <c r="N95" s="15" t="s">
        <v>234</v>
      </c>
      <c r="O95" s="15" t="s">
        <v>210</v>
      </c>
    </row>
    <row r="96" spans="12:15">
      <c r="L96" s="7">
        <v>98</v>
      </c>
      <c r="M96" s="15" t="s">
        <v>115</v>
      </c>
      <c r="N96" s="15" t="s">
        <v>234</v>
      </c>
      <c r="O96" s="15" t="s">
        <v>211</v>
      </c>
    </row>
    <row r="97" spans="12:15">
      <c r="L97" s="10">
        <v>53</v>
      </c>
      <c r="M97" s="16" t="s">
        <v>116</v>
      </c>
      <c r="N97" s="16" t="s">
        <v>234</v>
      </c>
      <c r="O97" s="16" t="s">
        <v>212</v>
      </c>
    </row>
  </sheetData>
  <sortState ref="L2:O97">
    <sortCondition ref="M6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97"/>
  <sheetViews>
    <sheetView workbookViewId="0"/>
  </sheetViews>
  <sheetFormatPr baseColWidth="10" defaultRowHeight="15"/>
  <cols>
    <col min="1" max="1" width="7.42578125" style="2" customWidth="1"/>
    <col min="2" max="2" width="13.28515625" style="1" customWidth="1"/>
    <col min="3" max="3" width="28.42578125" style="1" customWidth="1"/>
    <col min="4" max="4" width="23.140625" style="1" customWidth="1"/>
    <col min="5" max="16384" width="11.42578125" style="1"/>
  </cols>
  <sheetData>
    <row r="1" spans="1:4" ht="21" customHeight="1">
      <c r="A1" s="13" t="s">
        <v>0</v>
      </c>
      <c r="B1" s="13" t="s">
        <v>18</v>
      </c>
      <c r="C1" s="13" t="s">
        <v>19</v>
      </c>
      <c r="D1" s="13" t="s">
        <v>20</v>
      </c>
    </row>
    <row r="2" spans="1:4">
      <c r="A2" s="4">
        <v>23</v>
      </c>
      <c r="B2" s="14" t="s">
        <v>21</v>
      </c>
      <c r="C2" s="14" t="s">
        <v>213</v>
      </c>
      <c r="D2" s="14" t="s">
        <v>117</v>
      </c>
    </row>
    <row r="3" spans="1:4">
      <c r="A3" s="7">
        <v>25</v>
      </c>
      <c r="B3" s="15" t="s">
        <v>22</v>
      </c>
      <c r="C3" s="15" t="s">
        <v>214</v>
      </c>
      <c r="D3" s="15" t="s">
        <v>118</v>
      </c>
    </row>
    <row r="4" spans="1:4">
      <c r="A4" s="7">
        <v>26</v>
      </c>
      <c r="B4" s="15" t="s">
        <v>23</v>
      </c>
      <c r="C4" s="15" t="s">
        <v>215</v>
      </c>
      <c r="D4" s="15" t="s">
        <v>119</v>
      </c>
    </row>
    <row r="5" spans="1:4">
      <c r="A5" s="7">
        <v>43</v>
      </c>
      <c r="B5" s="15" t="s">
        <v>24</v>
      </c>
      <c r="C5" s="15" t="s">
        <v>216</v>
      </c>
      <c r="D5" s="15" t="s">
        <v>120</v>
      </c>
    </row>
    <row r="6" spans="1:4">
      <c r="A6" s="7">
        <v>44</v>
      </c>
      <c r="B6" s="15" t="s">
        <v>25</v>
      </c>
      <c r="C6" s="15" t="s">
        <v>216</v>
      </c>
      <c r="D6" s="15" t="s">
        <v>121</v>
      </c>
    </row>
    <row r="7" spans="1:4">
      <c r="A7" s="7">
        <v>52</v>
      </c>
      <c r="B7" s="15" t="s">
        <v>26</v>
      </c>
      <c r="C7" s="15" t="s">
        <v>216</v>
      </c>
      <c r="D7" s="15" t="s">
        <v>122</v>
      </c>
    </row>
    <row r="8" spans="1:4">
      <c r="A8" s="7">
        <v>66</v>
      </c>
      <c r="B8" s="15" t="s">
        <v>27</v>
      </c>
      <c r="C8" s="15" t="s">
        <v>213</v>
      </c>
      <c r="D8" s="15" t="s">
        <v>123</v>
      </c>
    </row>
    <row r="9" spans="1:4">
      <c r="A9" s="7">
        <v>61</v>
      </c>
      <c r="B9" s="15" t="s">
        <v>28</v>
      </c>
      <c r="C9" s="15" t="s">
        <v>217</v>
      </c>
      <c r="D9" s="15" t="s">
        <v>124</v>
      </c>
    </row>
    <row r="10" spans="1:4">
      <c r="A10" s="7">
        <v>89</v>
      </c>
      <c r="B10" s="15" t="s">
        <v>29</v>
      </c>
      <c r="C10" s="15" t="s">
        <v>218</v>
      </c>
      <c r="D10" s="15" t="s">
        <v>125</v>
      </c>
    </row>
    <row r="11" spans="1:4">
      <c r="A11" s="7">
        <v>78</v>
      </c>
      <c r="B11" s="15" t="s">
        <v>30</v>
      </c>
      <c r="C11" s="15" t="s">
        <v>217</v>
      </c>
      <c r="D11" s="15" t="s">
        <v>126</v>
      </c>
    </row>
    <row r="12" spans="1:4">
      <c r="A12" s="7">
        <v>84</v>
      </c>
      <c r="B12" s="15" t="s">
        <v>31</v>
      </c>
      <c r="C12" s="15" t="s">
        <v>219</v>
      </c>
      <c r="D12" s="15" t="s">
        <v>127</v>
      </c>
    </row>
    <row r="13" spans="1:4">
      <c r="A13" s="7">
        <v>87</v>
      </c>
      <c r="B13" s="15" t="s">
        <v>32</v>
      </c>
      <c r="C13" s="15" t="s">
        <v>218</v>
      </c>
      <c r="D13" s="15" t="s">
        <v>128</v>
      </c>
    </row>
    <row r="14" spans="1:4">
      <c r="A14" s="7">
        <v>96</v>
      </c>
      <c r="B14" s="15" t="s">
        <v>33</v>
      </c>
      <c r="C14" s="15" t="s">
        <v>216</v>
      </c>
      <c r="D14" s="15" t="s">
        <v>129</v>
      </c>
    </row>
    <row r="15" spans="1:4">
      <c r="A15" s="7">
        <v>94</v>
      </c>
      <c r="B15" s="15" t="s">
        <v>34</v>
      </c>
      <c r="C15" s="15" t="s">
        <v>220</v>
      </c>
      <c r="D15" s="15" t="s">
        <v>130</v>
      </c>
    </row>
    <row r="16" spans="1:4">
      <c r="A16" s="7">
        <v>73</v>
      </c>
      <c r="B16" s="15" t="s">
        <v>35</v>
      </c>
      <c r="C16" s="15" t="s">
        <v>215</v>
      </c>
      <c r="D16" s="15" t="s">
        <v>131</v>
      </c>
    </row>
    <row r="17" spans="1:4">
      <c r="A17" s="7">
        <v>68</v>
      </c>
      <c r="B17" s="15" t="s">
        <v>36</v>
      </c>
      <c r="C17" s="15" t="s">
        <v>221</v>
      </c>
      <c r="D17" s="15" t="s">
        <v>132</v>
      </c>
    </row>
    <row r="18" spans="1:4">
      <c r="A18" s="7">
        <v>62</v>
      </c>
      <c r="B18" s="15" t="s">
        <v>37</v>
      </c>
      <c r="C18" s="15" t="s">
        <v>221</v>
      </c>
      <c r="D18" s="15" t="s">
        <v>133</v>
      </c>
    </row>
    <row r="19" spans="1:4">
      <c r="A19" s="7">
        <v>85</v>
      </c>
      <c r="B19" s="15" t="s">
        <v>38</v>
      </c>
      <c r="C19" s="15" t="s">
        <v>222</v>
      </c>
      <c r="D19" s="15" t="s">
        <v>134</v>
      </c>
    </row>
    <row r="20" spans="1:4">
      <c r="A20" s="7">
        <v>30</v>
      </c>
      <c r="B20" s="15" t="s">
        <v>39</v>
      </c>
      <c r="C20" s="15" t="s">
        <v>223</v>
      </c>
      <c r="D20" s="15" t="s">
        <v>135</v>
      </c>
    </row>
    <row r="21" spans="1:4">
      <c r="A21" s="7">
        <v>54</v>
      </c>
      <c r="B21" s="15" t="s">
        <v>40</v>
      </c>
      <c r="C21" s="15" t="s">
        <v>224</v>
      </c>
      <c r="D21" s="15" t="s">
        <v>136</v>
      </c>
    </row>
    <row r="22" spans="1:4">
      <c r="A22" s="7">
        <v>97</v>
      </c>
      <c r="B22" s="15" t="s">
        <v>41</v>
      </c>
      <c r="C22" s="15" t="s">
        <v>224</v>
      </c>
      <c r="D22" s="15" t="s">
        <v>137</v>
      </c>
    </row>
    <row r="23" spans="1:4">
      <c r="A23" s="7">
        <v>70</v>
      </c>
      <c r="B23" s="15" t="s">
        <v>42</v>
      </c>
      <c r="C23" s="15" t="s">
        <v>225</v>
      </c>
      <c r="D23" s="15" t="s">
        <v>138</v>
      </c>
    </row>
    <row r="24" spans="1:4">
      <c r="A24" s="7">
        <v>74</v>
      </c>
      <c r="B24" s="15" t="s">
        <v>43</v>
      </c>
      <c r="C24" s="15" t="s">
        <v>226</v>
      </c>
      <c r="D24" s="15" t="s">
        <v>139</v>
      </c>
    </row>
    <row r="25" spans="1:4">
      <c r="A25" s="7">
        <v>39</v>
      </c>
      <c r="B25" s="15" t="s">
        <v>44</v>
      </c>
      <c r="C25" s="15" t="s">
        <v>223</v>
      </c>
      <c r="D25" s="15" t="s">
        <v>140</v>
      </c>
    </row>
    <row r="26" spans="1:4">
      <c r="A26" s="7">
        <v>77</v>
      </c>
      <c r="B26" s="15" t="s">
        <v>45</v>
      </c>
      <c r="C26" s="15" t="s">
        <v>227</v>
      </c>
      <c r="D26" s="15" t="s">
        <v>141</v>
      </c>
    </row>
    <row r="27" spans="1:4">
      <c r="A27" s="7">
        <v>37</v>
      </c>
      <c r="B27" s="15" t="s">
        <v>46</v>
      </c>
      <c r="C27" s="15" t="s">
        <v>228</v>
      </c>
      <c r="D27" s="15" t="s">
        <v>142</v>
      </c>
    </row>
    <row r="28" spans="1:4">
      <c r="A28" s="7">
        <v>12</v>
      </c>
      <c r="B28" s="15" t="s">
        <v>47</v>
      </c>
      <c r="C28" s="15" t="s">
        <v>213</v>
      </c>
      <c r="D28" s="15" t="s">
        <v>143</v>
      </c>
    </row>
    <row r="29" spans="1:4">
      <c r="A29" s="7">
        <v>33</v>
      </c>
      <c r="B29" s="15" t="s">
        <v>48</v>
      </c>
      <c r="C29" s="15" t="s">
        <v>229</v>
      </c>
      <c r="D29" s="15" t="s">
        <v>144</v>
      </c>
    </row>
    <row r="30" spans="1:4">
      <c r="A30" s="7">
        <v>36</v>
      </c>
      <c r="B30" s="15" t="s">
        <v>49</v>
      </c>
      <c r="C30" s="15" t="s">
        <v>222</v>
      </c>
      <c r="D30" s="15" t="s">
        <v>145</v>
      </c>
    </row>
    <row r="31" spans="1:4">
      <c r="A31" s="7">
        <v>21</v>
      </c>
      <c r="B31" s="15" t="s">
        <v>50</v>
      </c>
      <c r="C31" s="15" t="s">
        <v>226</v>
      </c>
      <c r="D31" s="15" t="s">
        <v>146</v>
      </c>
    </row>
    <row r="32" spans="1:4">
      <c r="A32" s="7">
        <v>46</v>
      </c>
      <c r="B32" s="15" t="s">
        <v>51</v>
      </c>
      <c r="C32" s="15" t="s">
        <v>219</v>
      </c>
      <c r="D32" s="15" t="s">
        <v>147</v>
      </c>
    </row>
    <row r="33" spans="1:4">
      <c r="A33" s="7">
        <v>7</v>
      </c>
      <c r="B33" s="15" t="s">
        <v>52</v>
      </c>
      <c r="C33" s="15" t="s">
        <v>218</v>
      </c>
      <c r="D33" s="15" t="s">
        <v>148</v>
      </c>
    </row>
    <row r="34" spans="1:4">
      <c r="A34" s="7">
        <v>11</v>
      </c>
      <c r="B34" s="15" t="s">
        <v>53</v>
      </c>
      <c r="C34" s="15" t="s">
        <v>218</v>
      </c>
      <c r="D34" s="15" t="s">
        <v>149</v>
      </c>
    </row>
    <row r="35" spans="1:4">
      <c r="A35" s="7">
        <v>90</v>
      </c>
      <c r="B35" s="15" t="s">
        <v>54</v>
      </c>
      <c r="C35" s="15" t="s">
        <v>227</v>
      </c>
      <c r="D35" s="15" t="s">
        <v>150</v>
      </c>
    </row>
    <row r="36" spans="1:4">
      <c r="A36" s="7">
        <v>81</v>
      </c>
      <c r="B36" s="15" t="s">
        <v>55</v>
      </c>
      <c r="C36" s="15" t="s">
        <v>219</v>
      </c>
      <c r="D36" s="15" t="s">
        <v>151</v>
      </c>
    </row>
    <row r="37" spans="1:4">
      <c r="A37" s="7">
        <v>8</v>
      </c>
      <c r="B37" s="15" t="s">
        <v>56</v>
      </c>
      <c r="C37" s="15" t="s">
        <v>226</v>
      </c>
      <c r="D37" s="15" t="s">
        <v>152</v>
      </c>
    </row>
    <row r="38" spans="1:4">
      <c r="A38" s="7">
        <v>32</v>
      </c>
      <c r="B38" s="15" t="s">
        <v>57</v>
      </c>
      <c r="C38" s="15" t="s">
        <v>222</v>
      </c>
      <c r="D38" s="15" t="s">
        <v>153</v>
      </c>
    </row>
    <row r="39" spans="1:4">
      <c r="A39" s="7">
        <v>15</v>
      </c>
      <c r="B39" s="15" t="s">
        <v>58</v>
      </c>
      <c r="C39" s="15" t="s">
        <v>222</v>
      </c>
      <c r="D39" s="15" t="s">
        <v>154</v>
      </c>
    </row>
    <row r="40" spans="1:4">
      <c r="A40" s="7">
        <v>45</v>
      </c>
      <c r="B40" s="15" t="s">
        <v>59</v>
      </c>
      <c r="C40" s="15" t="s">
        <v>213</v>
      </c>
      <c r="D40" s="15" t="s">
        <v>155</v>
      </c>
    </row>
    <row r="41" spans="1:4">
      <c r="A41" s="7">
        <v>35</v>
      </c>
      <c r="B41" s="15" t="s">
        <v>60</v>
      </c>
      <c r="C41" s="15" t="s">
        <v>228</v>
      </c>
      <c r="D41" s="15" t="s">
        <v>156</v>
      </c>
    </row>
    <row r="42" spans="1:4">
      <c r="A42" s="7">
        <v>75</v>
      </c>
      <c r="B42" s="15" t="s">
        <v>61</v>
      </c>
      <c r="C42" s="15" t="s">
        <v>227</v>
      </c>
      <c r="D42" s="15" t="s">
        <v>157</v>
      </c>
    </row>
    <row r="43" spans="1:4">
      <c r="A43" s="7">
        <v>88</v>
      </c>
      <c r="B43" s="15" t="s">
        <v>62</v>
      </c>
      <c r="C43" s="15" t="s">
        <v>222</v>
      </c>
      <c r="D43" s="15" t="s">
        <v>158</v>
      </c>
    </row>
    <row r="44" spans="1:4">
      <c r="A44" s="7">
        <v>31</v>
      </c>
      <c r="B44" s="15" t="s">
        <v>63</v>
      </c>
      <c r="C44" s="15" t="s">
        <v>213</v>
      </c>
      <c r="D44" s="15" t="s">
        <v>159</v>
      </c>
    </row>
    <row r="45" spans="1:4">
      <c r="A45" s="7">
        <v>80</v>
      </c>
      <c r="B45" s="15" t="s">
        <v>64</v>
      </c>
      <c r="C45" s="15" t="s">
        <v>215</v>
      </c>
      <c r="D45" s="15" t="s">
        <v>160</v>
      </c>
    </row>
    <row r="46" spans="1:4">
      <c r="A46" s="7">
        <v>27</v>
      </c>
      <c r="B46" s="15" t="s">
        <v>65</v>
      </c>
      <c r="C46" s="15" t="s">
        <v>230</v>
      </c>
      <c r="D46" s="15" t="s">
        <v>161</v>
      </c>
    </row>
    <row r="47" spans="1:4">
      <c r="A47" s="7">
        <v>86</v>
      </c>
      <c r="B47" s="15" t="s">
        <v>66</v>
      </c>
      <c r="C47" s="15" t="s">
        <v>222</v>
      </c>
      <c r="D47" s="15" t="s">
        <v>162</v>
      </c>
    </row>
    <row r="48" spans="1:4">
      <c r="A48" s="7">
        <v>91</v>
      </c>
      <c r="B48" s="15" t="s">
        <v>67</v>
      </c>
      <c r="C48" s="15" t="s">
        <v>218</v>
      </c>
      <c r="D48" s="15" t="s">
        <v>163</v>
      </c>
    </row>
    <row r="49" spans="1:4">
      <c r="A49" s="7">
        <v>4</v>
      </c>
      <c r="B49" s="15" t="s">
        <v>68</v>
      </c>
      <c r="C49" s="15" t="s">
        <v>227</v>
      </c>
      <c r="D49" s="15" t="s">
        <v>164</v>
      </c>
    </row>
    <row r="50" spans="1:4">
      <c r="A50" s="7">
        <v>64</v>
      </c>
      <c r="B50" s="15" t="s">
        <v>69</v>
      </c>
      <c r="C50" s="15" t="s">
        <v>219</v>
      </c>
      <c r="D50" s="15" t="s">
        <v>165</v>
      </c>
    </row>
    <row r="51" spans="1:4">
      <c r="A51" s="7">
        <v>83</v>
      </c>
      <c r="B51" s="15" t="s">
        <v>70</v>
      </c>
      <c r="C51" s="15" t="s">
        <v>230</v>
      </c>
      <c r="D51" s="15" t="s">
        <v>166</v>
      </c>
    </row>
    <row r="52" spans="1:4">
      <c r="A52" s="7">
        <v>5</v>
      </c>
      <c r="B52" s="15" t="s">
        <v>71</v>
      </c>
      <c r="C52" s="15" t="s">
        <v>220</v>
      </c>
      <c r="D52" s="15" t="s">
        <v>167</v>
      </c>
    </row>
    <row r="53" spans="1:4">
      <c r="A53" s="7">
        <v>28</v>
      </c>
      <c r="B53" s="15" t="s">
        <v>72</v>
      </c>
      <c r="C53" s="15" t="s">
        <v>217</v>
      </c>
      <c r="D53" s="15" t="s">
        <v>168</v>
      </c>
    </row>
    <row r="54" spans="1:4">
      <c r="A54" s="7">
        <v>76</v>
      </c>
      <c r="B54" s="15" t="s">
        <v>73</v>
      </c>
      <c r="C54" s="15" t="s">
        <v>217</v>
      </c>
      <c r="D54" s="15" t="s">
        <v>169</v>
      </c>
    </row>
    <row r="55" spans="1:4">
      <c r="A55" s="7">
        <v>20</v>
      </c>
      <c r="B55" s="15" t="s">
        <v>74</v>
      </c>
      <c r="C55" s="15" t="s">
        <v>230</v>
      </c>
      <c r="D55" s="15" t="s">
        <v>170</v>
      </c>
    </row>
    <row r="56" spans="1:4">
      <c r="A56" s="7">
        <v>34</v>
      </c>
      <c r="B56" s="15" t="s">
        <v>75</v>
      </c>
      <c r="C56" s="15" t="s">
        <v>231</v>
      </c>
      <c r="D56" s="15" t="s">
        <v>171</v>
      </c>
    </row>
    <row r="57" spans="1:4">
      <c r="A57" s="7">
        <v>42</v>
      </c>
      <c r="B57" s="15" t="s">
        <v>76</v>
      </c>
      <c r="C57" s="15" t="s">
        <v>231</v>
      </c>
      <c r="D57" s="15" t="s">
        <v>172</v>
      </c>
    </row>
    <row r="58" spans="1:4">
      <c r="A58" s="7">
        <v>59</v>
      </c>
      <c r="B58" s="15" t="s">
        <v>77</v>
      </c>
      <c r="C58" s="15" t="s">
        <v>226</v>
      </c>
      <c r="D58" s="15" t="s">
        <v>173</v>
      </c>
    </row>
    <row r="59" spans="1:4">
      <c r="A59" s="7">
        <v>95</v>
      </c>
      <c r="B59" s="15" t="s">
        <v>78</v>
      </c>
      <c r="C59" s="15" t="s">
        <v>231</v>
      </c>
      <c r="D59" s="15" t="s">
        <v>174</v>
      </c>
    </row>
    <row r="60" spans="1:4">
      <c r="A60" s="7">
        <v>79</v>
      </c>
      <c r="B60" s="15" t="s">
        <v>79</v>
      </c>
      <c r="C60" s="15" t="s">
        <v>225</v>
      </c>
      <c r="D60" s="15" t="s">
        <v>175</v>
      </c>
    </row>
    <row r="61" spans="1:4">
      <c r="A61" s="7">
        <v>51</v>
      </c>
      <c r="B61" s="15" t="s">
        <v>80</v>
      </c>
      <c r="C61" s="15" t="s">
        <v>232</v>
      </c>
      <c r="D61" s="15" t="s">
        <v>176</v>
      </c>
    </row>
    <row r="62" spans="1:4">
      <c r="A62" s="7">
        <v>55</v>
      </c>
      <c r="B62" s="15" t="s">
        <v>81</v>
      </c>
      <c r="C62" s="15" t="s">
        <v>214</v>
      </c>
      <c r="D62" s="15" t="s">
        <v>177</v>
      </c>
    </row>
    <row r="63" spans="1:4">
      <c r="A63" s="7">
        <v>71</v>
      </c>
      <c r="B63" s="15" t="s">
        <v>82</v>
      </c>
      <c r="C63" s="15" t="s">
        <v>220</v>
      </c>
      <c r="D63" s="15" t="s">
        <v>178</v>
      </c>
    </row>
    <row r="64" spans="1:4">
      <c r="A64" s="7">
        <v>40</v>
      </c>
      <c r="B64" s="15" t="s">
        <v>83</v>
      </c>
      <c r="C64" s="15" t="s">
        <v>232</v>
      </c>
      <c r="D64" s="15" t="s">
        <v>179</v>
      </c>
    </row>
    <row r="65" spans="1:4">
      <c r="A65" s="7">
        <v>10</v>
      </c>
      <c r="B65" s="15" t="s">
        <v>84</v>
      </c>
      <c r="C65" s="15" t="s">
        <v>215</v>
      </c>
      <c r="D65" s="15" t="s">
        <v>180</v>
      </c>
    </row>
    <row r="66" spans="1:4">
      <c r="A66" s="7">
        <v>47</v>
      </c>
      <c r="B66" s="15" t="s">
        <v>85</v>
      </c>
      <c r="C66" s="15" t="s">
        <v>227</v>
      </c>
      <c r="D66" s="15" t="s">
        <v>181</v>
      </c>
    </row>
    <row r="67" spans="1:4">
      <c r="A67" s="7">
        <v>49</v>
      </c>
      <c r="B67" s="15" t="s">
        <v>86</v>
      </c>
      <c r="C67" s="15" t="s">
        <v>218</v>
      </c>
      <c r="D67" s="15" t="s">
        <v>182</v>
      </c>
    </row>
    <row r="68" spans="1:4">
      <c r="A68" s="7">
        <v>13</v>
      </c>
      <c r="B68" s="15" t="s">
        <v>87</v>
      </c>
      <c r="C68" s="15" t="s">
        <v>219</v>
      </c>
      <c r="D68" s="15" t="s">
        <v>183</v>
      </c>
    </row>
    <row r="69" spans="1:4">
      <c r="A69" s="7">
        <v>19</v>
      </c>
      <c r="B69" s="15" t="s">
        <v>88</v>
      </c>
      <c r="C69" s="15" t="s">
        <v>233</v>
      </c>
      <c r="D69" s="15" t="s">
        <v>184</v>
      </c>
    </row>
    <row r="70" spans="1:4">
      <c r="A70" s="7">
        <v>99</v>
      </c>
      <c r="B70" s="15" t="s">
        <v>89</v>
      </c>
      <c r="C70" s="15" t="s">
        <v>233</v>
      </c>
      <c r="D70" s="15" t="s">
        <v>185</v>
      </c>
    </row>
    <row r="71" spans="1:4">
      <c r="A71" s="7">
        <v>16</v>
      </c>
      <c r="B71" s="15" t="s">
        <v>90</v>
      </c>
      <c r="C71" s="15" t="s">
        <v>213</v>
      </c>
      <c r="D71" s="15" t="s">
        <v>186</v>
      </c>
    </row>
    <row r="72" spans="1:4">
      <c r="A72" s="7">
        <v>38</v>
      </c>
      <c r="B72" s="15" t="s">
        <v>91</v>
      </c>
      <c r="C72" s="15" t="s">
        <v>228</v>
      </c>
      <c r="D72" s="15" t="s">
        <v>187</v>
      </c>
    </row>
    <row r="73" spans="1:4">
      <c r="A73" s="7">
        <v>1</v>
      </c>
      <c r="B73" s="15" t="s">
        <v>92</v>
      </c>
      <c r="C73" s="15" t="s">
        <v>225</v>
      </c>
      <c r="D73" s="15" t="s">
        <v>188</v>
      </c>
    </row>
    <row r="74" spans="1:4">
      <c r="A74" s="7">
        <v>14</v>
      </c>
      <c r="B74" s="15" t="s">
        <v>93</v>
      </c>
      <c r="C74" s="15" t="s">
        <v>230</v>
      </c>
      <c r="D74" s="15" t="s">
        <v>189</v>
      </c>
    </row>
    <row r="75" spans="1:4">
      <c r="A75" s="7">
        <v>2</v>
      </c>
      <c r="B75" s="15" t="s">
        <v>94</v>
      </c>
      <c r="C75" s="15" t="s">
        <v>213</v>
      </c>
      <c r="D75" s="15" t="s">
        <v>190</v>
      </c>
    </row>
    <row r="76" spans="1:4">
      <c r="A76" s="7">
        <v>3</v>
      </c>
      <c r="B76" s="15" t="s">
        <v>95</v>
      </c>
      <c r="C76" s="15" t="s">
        <v>213</v>
      </c>
      <c r="D76" s="15" t="s">
        <v>191</v>
      </c>
    </row>
    <row r="77" spans="1:4">
      <c r="A77" s="7">
        <v>93</v>
      </c>
      <c r="B77" s="15" t="s">
        <v>96</v>
      </c>
      <c r="C77" s="15" t="s">
        <v>229</v>
      </c>
      <c r="D77" s="15" t="s">
        <v>192</v>
      </c>
    </row>
    <row r="78" spans="1:4">
      <c r="A78" s="7">
        <v>6</v>
      </c>
      <c r="B78" s="15" t="s">
        <v>97</v>
      </c>
      <c r="C78" s="15" t="s">
        <v>221</v>
      </c>
      <c r="D78" s="15" t="s">
        <v>193</v>
      </c>
    </row>
    <row r="79" spans="1:4">
      <c r="A79" s="7">
        <v>22</v>
      </c>
      <c r="B79" s="15" t="s">
        <v>98</v>
      </c>
      <c r="C79" s="15" t="s">
        <v>214</v>
      </c>
      <c r="D79" s="15" t="s">
        <v>194</v>
      </c>
    </row>
    <row r="80" spans="1:4">
      <c r="A80" s="7">
        <v>29</v>
      </c>
      <c r="B80" s="15" t="s">
        <v>99</v>
      </c>
      <c r="C80" s="15" t="s">
        <v>218</v>
      </c>
      <c r="D80" s="15" t="s">
        <v>195</v>
      </c>
    </row>
    <row r="81" spans="1:4">
      <c r="A81" s="7">
        <v>72</v>
      </c>
      <c r="B81" s="15" t="s">
        <v>100</v>
      </c>
      <c r="C81" s="15" t="s">
        <v>218</v>
      </c>
      <c r="D81" s="15" t="s">
        <v>196</v>
      </c>
    </row>
    <row r="82" spans="1:4">
      <c r="A82" s="7">
        <v>57</v>
      </c>
      <c r="B82" s="15" t="s">
        <v>101</v>
      </c>
      <c r="C82" s="15" t="s">
        <v>216</v>
      </c>
      <c r="D82" s="15" t="s">
        <v>197</v>
      </c>
    </row>
    <row r="83" spans="1:4">
      <c r="A83" s="7">
        <v>48</v>
      </c>
      <c r="B83" s="15" t="s">
        <v>102</v>
      </c>
      <c r="C83" s="15" t="s">
        <v>216</v>
      </c>
      <c r="D83" s="15" t="s">
        <v>198</v>
      </c>
    </row>
    <row r="84" spans="1:4">
      <c r="A84" s="7">
        <v>56</v>
      </c>
      <c r="B84" s="15" t="s">
        <v>103</v>
      </c>
      <c r="C84" s="15" t="s">
        <v>230</v>
      </c>
      <c r="D84" s="15" t="s">
        <v>199</v>
      </c>
    </row>
    <row r="85" spans="1:4">
      <c r="A85" s="7">
        <v>92</v>
      </c>
      <c r="B85" s="15" t="s">
        <v>104</v>
      </c>
      <c r="C85" s="15" t="s">
        <v>221</v>
      </c>
      <c r="D85" s="15" t="s">
        <v>200</v>
      </c>
    </row>
    <row r="86" spans="1:4">
      <c r="A86" s="7">
        <v>50</v>
      </c>
      <c r="B86" s="15" t="s">
        <v>105</v>
      </c>
      <c r="C86" s="15" t="s">
        <v>223</v>
      </c>
      <c r="D86" s="15" t="s">
        <v>201</v>
      </c>
    </row>
    <row r="87" spans="1:4">
      <c r="A87" s="7">
        <v>18</v>
      </c>
      <c r="B87" s="15" t="s">
        <v>106</v>
      </c>
      <c r="C87" s="15" t="s">
        <v>231</v>
      </c>
      <c r="D87" s="15" t="s">
        <v>202</v>
      </c>
    </row>
    <row r="88" spans="1:4">
      <c r="A88" s="7">
        <v>9</v>
      </c>
      <c r="B88" s="15" t="s">
        <v>107</v>
      </c>
      <c r="C88" s="15" t="s">
        <v>225</v>
      </c>
      <c r="D88" s="15" t="s">
        <v>203</v>
      </c>
    </row>
    <row r="89" spans="1:4">
      <c r="A89" s="7">
        <v>63</v>
      </c>
      <c r="B89" s="15" t="s">
        <v>108</v>
      </c>
      <c r="C89" s="15" t="s">
        <v>228</v>
      </c>
      <c r="D89" s="15" t="s">
        <v>204</v>
      </c>
    </row>
    <row r="90" spans="1:4">
      <c r="A90" s="7">
        <v>17</v>
      </c>
      <c r="B90" s="15" t="s">
        <v>109</v>
      </c>
      <c r="C90" s="15" t="s">
        <v>234</v>
      </c>
      <c r="D90" s="15" t="s">
        <v>205</v>
      </c>
    </row>
    <row r="91" spans="1:4">
      <c r="A91" s="7">
        <v>24</v>
      </c>
      <c r="B91" s="15" t="s">
        <v>110</v>
      </c>
      <c r="C91" s="15" t="s">
        <v>234</v>
      </c>
      <c r="D91" s="15" t="s">
        <v>206</v>
      </c>
    </row>
    <row r="92" spans="1:4">
      <c r="A92" s="7">
        <v>41</v>
      </c>
      <c r="B92" s="15" t="s">
        <v>111</v>
      </c>
      <c r="C92" s="15" t="s">
        <v>234</v>
      </c>
      <c r="D92" s="15" t="s">
        <v>207</v>
      </c>
    </row>
    <row r="93" spans="1:4">
      <c r="A93" s="7">
        <v>67</v>
      </c>
      <c r="B93" s="15" t="s">
        <v>112</v>
      </c>
      <c r="C93" s="15" t="s">
        <v>234</v>
      </c>
      <c r="D93" s="15" t="s">
        <v>208</v>
      </c>
    </row>
    <row r="94" spans="1:4">
      <c r="A94" s="7">
        <v>82</v>
      </c>
      <c r="B94" s="15" t="s">
        <v>113</v>
      </c>
      <c r="C94" s="15" t="s">
        <v>234</v>
      </c>
      <c r="D94" s="15" t="s">
        <v>209</v>
      </c>
    </row>
    <row r="95" spans="1:4">
      <c r="A95" s="7">
        <v>60</v>
      </c>
      <c r="B95" s="15" t="s">
        <v>114</v>
      </c>
      <c r="C95" s="15" t="s">
        <v>234</v>
      </c>
      <c r="D95" s="15" t="s">
        <v>210</v>
      </c>
    </row>
    <row r="96" spans="1:4">
      <c r="A96" s="7">
        <v>98</v>
      </c>
      <c r="B96" s="15" t="s">
        <v>115</v>
      </c>
      <c r="C96" s="15" t="s">
        <v>234</v>
      </c>
      <c r="D96" s="15" t="s">
        <v>211</v>
      </c>
    </row>
    <row r="97" spans="1:4">
      <c r="A97" s="10">
        <v>53</v>
      </c>
      <c r="B97" s="16" t="s">
        <v>116</v>
      </c>
      <c r="C97" s="16" t="s">
        <v>234</v>
      </c>
      <c r="D97" s="16" t="s">
        <v>212</v>
      </c>
    </row>
  </sheetData>
  <sortState ref="A2:D97">
    <sortCondition ref="B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1"/>
  <sheetViews>
    <sheetView workbookViewId="0">
      <pane ySplit="1" topLeftCell="A2" activePane="bottomLeft" state="frozenSplit"/>
      <selection pane="bottomLeft"/>
    </sheetView>
  </sheetViews>
  <sheetFormatPr baseColWidth="10" defaultRowHeight="15"/>
  <cols>
    <col min="1" max="1" width="7.140625" style="2" customWidth="1"/>
    <col min="2" max="2" width="12.85546875" style="2" customWidth="1"/>
    <col min="3" max="3" width="10.42578125" style="2" customWidth="1"/>
    <col min="4" max="5" width="10" style="1" hidden="1" customWidth="1"/>
    <col min="6" max="6" width="8.28515625" style="1" hidden="1" customWidth="1"/>
    <col min="7" max="7" width="17.42578125" style="1" customWidth="1"/>
    <col min="8" max="11" width="2.28515625" customWidth="1"/>
    <col min="12" max="12" width="1.85546875" style="1" customWidth="1"/>
    <col min="13" max="13" width="11.42578125" style="1"/>
    <col min="14" max="14" width="16.85546875" style="1" customWidth="1"/>
    <col min="15" max="16384" width="11.42578125" style="1"/>
  </cols>
  <sheetData>
    <row r="1" spans="1:14" ht="30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22" t="s">
        <v>240</v>
      </c>
      <c r="M1" s="3" t="s">
        <v>2</v>
      </c>
      <c r="N1" s="13" t="s">
        <v>240</v>
      </c>
    </row>
    <row r="2" spans="1:14">
      <c r="A2" s="4">
        <v>43</v>
      </c>
      <c r="B2" s="5">
        <v>38719</v>
      </c>
      <c r="C2" s="4" t="s">
        <v>7</v>
      </c>
      <c r="D2" s="6">
        <v>747</v>
      </c>
      <c r="E2" s="6">
        <v>18369</v>
      </c>
      <c r="F2" s="18">
        <v>10656</v>
      </c>
      <c r="G2" s="6" t="str">
        <f>VLOOKUP(C2,$M$2:$N$15,2,FALSE)</f>
        <v>PSA</v>
      </c>
      <c r="M2" s="4" t="s">
        <v>7</v>
      </c>
      <c r="N2" s="14" t="s">
        <v>241</v>
      </c>
    </row>
    <row r="3" spans="1:14">
      <c r="A3" s="7">
        <v>57</v>
      </c>
      <c r="B3" s="8">
        <v>38719</v>
      </c>
      <c r="C3" s="7" t="s">
        <v>8</v>
      </c>
      <c r="D3" s="9">
        <v>1003</v>
      </c>
      <c r="E3" s="9">
        <v>23908</v>
      </c>
      <c r="F3" s="19">
        <v>14179</v>
      </c>
      <c r="G3" s="9" t="str">
        <f t="shared" ref="G3:G21" si="0">VLOOKUP(C3,$M$2:$N$15,2,FALSE)</f>
        <v>Air Canada</v>
      </c>
      <c r="M3" s="7" t="s">
        <v>8</v>
      </c>
      <c r="N3" s="15" t="s">
        <v>242</v>
      </c>
    </row>
    <row r="4" spans="1:14">
      <c r="A4" s="7">
        <v>87</v>
      </c>
      <c r="B4" s="8">
        <v>38719</v>
      </c>
      <c r="C4" s="7" t="s">
        <v>9</v>
      </c>
      <c r="D4" s="9">
        <v>118</v>
      </c>
      <c r="E4" s="9">
        <v>2943</v>
      </c>
      <c r="F4" s="19">
        <v>1739</v>
      </c>
      <c r="G4" s="9" t="str">
        <f t="shared" si="0"/>
        <v>Exxon</v>
      </c>
      <c r="M4" s="7" t="s">
        <v>17</v>
      </c>
      <c r="N4" s="15" t="s">
        <v>243</v>
      </c>
    </row>
    <row r="5" spans="1:14">
      <c r="A5" s="7">
        <v>97</v>
      </c>
      <c r="B5" s="8">
        <v>38719</v>
      </c>
      <c r="C5" s="7" t="s">
        <v>10</v>
      </c>
      <c r="D5" s="9">
        <v>447</v>
      </c>
      <c r="E5" s="9">
        <v>9091</v>
      </c>
      <c r="F5" s="19">
        <v>5425</v>
      </c>
      <c r="G5" s="9" t="str">
        <f t="shared" si="0"/>
        <v>Bell Canada</v>
      </c>
      <c r="M5" s="7" t="s">
        <v>9</v>
      </c>
      <c r="N5" s="15" t="s">
        <v>244</v>
      </c>
    </row>
    <row r="6" spans="1:14">
      <c r="A6" s="7">
        <v>57</v>
      </c>
      <c r="B6" s="8">
        <v>38719</v>
      </c>
      <c r="C6" s="7" t="s">
        <v>11</v>
      </c>
      <c r="D6" s="9">
        <v>401</v>
      </c>
      <c r="E6" s="9">
        <v>8233</v>
      </c>
      <c r="F6" s="19">
        <v>5432</v>
      </c>
      <c r="G6" s="9" t="str">
        <f t="shared" si="0"/>
        <v>Air France</v>
      </c>
      <c r="M6" s="7" t="s">
        <v>10</v>
      </c>
      <c r="N6" s="15" t="s">
        <v>245</v>
      </c>
    </row>
    <row r="7" spans="1:14">
      <c r="A7" s="7">
        <v>78</v>
      </c>
      <c r="B7" s="8">
        <v>38719</v>
      </c>
      <c r="C7" s="7" t="s">
        <v>12</v>
      </c>
      <c r="D7" s="9">
        <v>620</v>
      </c>
      <c r="E7" s="9">
        <v>12444</v>
      </c>
      <c r="F7" s="19">
        <v>8347</v>
      </c>
      <c r="G7" s="9" t="str">
        <f t="shared" si="0"/>
        <v>Ford</v>
      </c>
      <c r="M7" s="7" t="s">
        <v>236</v>
      </c>
      <c r="N7" s="15" t="s">
        <v>246</v>
      </c>
    </row>
    <row r="8" spans="1:14">
      <c r="A8" s="7">
        <v>66</v>
      </c>
      <c r="B8" s="8">
        <v>38719</v>
      </c>
      <c r="C8" s="7" t="s">
        <v>13</v>
      </c>
      <c r="D8" s="9">
        <v>114</v>
      </c>
      <c r="E8" s="9">
        <v>2901</v>
      </c>
      <c r="F8" s="19">
        <v>1690</v>
      </c>
      <c r="G8" s="9" t="str">
        <f t="shared" si="0"/>
        <v>Chevron</v>
      </c>
      <c r="M8" s="7" t="s">
        <v>11</v>
      </c>
      <c r="N8" s="15" t="s">
        <v>247</v>
      </c>
    </row>
    <row r="9" spans="1:14">
      <c r="A9" s="7">
        <v>66</v>
      </c>
      <c r="B9" s="8">
        <v>38719</v>
      </c>
      <c r="C9" s="7" t="s">
        <v>14</v>
      </c>
      <c r="D9" s="9">
        <v>237</v>
      </c>
      <c r="E9" s="9">
        <v>5944</v>
      </c>
      <c r="F9" s="19">
        <v>3498</v>
      </c>
      <c r="G9" s="9" t="str">
        <f t="shared" si="0"/>
        <v>General motors</v>
      </c>
      <c r="M9" s="7" t="s">
        <v>12</v>
      </c>
      <c r="N9" s="15" t="s">
        <v>248</v>
      </c>
    </row>
    <row r="10" spans="1:14">
      <c r="A10" s="7">
        <v>80</v>
      </c>
      <c r="B10" s="8">
        <v>38719</v>
      </c>
      <c r="C10" s="7" t="s">
        <v>15</v>
      </c>
      <c r="D10" s="9">
        <v>452</v>
      </c>
      <c r="E10" s="9">
        <v>8128</v>
      </c>
      <c r="F10" s="19">
        <v>5298</v>
      </c>
      <c r="G10" s="9" t="str">
        <f t="shared" si="0"/>
        <v>Compaq</v>
      </c>
      <c r="M10" s="7" t="s">
        <v>13</v>
      </c>
      <c r="N10" s="15" t="s">
        <v>249</v>
      </c>
    </row>
    <row r="11" spans="1:14">
      <c r="A11" s="7">
        <v>96</v>
      </c>
      <c r="B11" s="8">
        <v>38719</v>
      </c>
      <c r="C11" s="7" t="s">
        <v>16</v>
      </c>
      <c r="D11" s="9">
        <v>220</v>
      </c>
      <c r="E11" s="9">
        <v>4257</v>
      </c>
      <c r="F11" s="19">
        <v>2636</v>
      </c>
      <c r="G11" s="9" t="str">
        <f t="shared" si="0"/>
        <v>Kroger</v>
      </c>
      <c r="M11" s="7" t="s">
        <v>14</v>
      </c>
      <c r="N11" s="15" t="s">
        <v>250</v>
      </c>
    </row>
    <row r="12" spans="1:14">
      <c r="A12" s="7">
        <v>77</v>
      </c>
      <c r="B12" s="8">
        <v>38719</v>
      </c>
      <c r="C12" s="7" t="s">
        <v>237</v>
      </c>
      <c r="D12" s="9">
        <v>653</v>
      </c>
      <c r="E12" s="9">
        <v>9312</v>
      </c>
      <c r="F12" s="19">
        <v>1147</v>
      </c>
      <c r="G12" s="9" t="str">
        <f t="shared" si="0"/>
        <v>Renault</v>
      </c>
      <c r="M12" s="7" t="s">
        <v>15</v>
      </c>
      <c r="N12" s="15" t="s">
        <v>251</v>
      </c>
    </row>
    <row r="13" spans="1:14">
      <c r="A13" s="17">
        <v>77</v>
      </c>
      <c r="B13" s="8">
        <v>38719</v>
      </c>
      <c r="C13" s="7" t="s">
        <v>237</v>
      </c>
      <c r="D13" s="9">
        <v>599</v>
      </c>
      <c r="E13" s="9">
        <v>3218</v>
      </c>
      <c r="F13" s="19">
        <v>2558</v>
      </c>
      <c r="G13" s="9" t="str">
        <f t="shared" si="0"/>
        <v>Renault</v>
      </c>
      <c r="M13" s="7" t="s">
        <v>237</v>
      </c>
      <c r="N13" s="15" t="s">
        <v>252</v>
      </c>
    </row>
    <row r="14" spans="1:14">
      <c r="A14" s="7">
        <v>77</v>
      </c>
      <c r="B14" s="8">
        <v>38719</v>
      </c>
      <c r="C14" s="7" t="s">
        <v>238</v>
      </c>
      <c r="D14" s="9">
        <v>432</v>
      </c>
      <c r="E14" s="9">
        <v>4379</v>
      </c>
      <c r="F14" s="19">
        <v>1840</v>
      </c>
      <c r="G14" s="9" t="str">
        <f t="shared" si="0"/>
        <v>Nortel</v>
      </c>
      <c r="M14" s="7" t="s">
        <v>16</v>
      </c>
      <c r="N14" s="15" t="s">
        <v>253</v>
      </c>
    </row>
    <row r="15" spans="1:14">
      <c r="A15" s="7">
        <v>43</v>
      </c>
      <c r="B15" s="8">
        <v>38720</v>
      </c>
      <c r="C15" s="7" t="s">
        <v>7</v>
      </c>
      <c r="D15" s="9">
        <v>848</v>
      </c>
      <c r="E15" s="9">
        <v>14995</v>
      </c>
      <c r="F15" s="19">
        <v>9887</v>
      </c>
      <c r="G15" s="9" t="str">
        <f t="shared" si="0"/>
        <v>PSA</v>
      </c>
      <c r="M15" s="10" t="s">
        <v>238</v>
      </c>
      <c r="N15" s="16" t="s">
        <v>254</v>
      </c>
    </row>
    <row r="16" spans="1:14">
      <c r="A16" s="7">
        <v>57</v>
      </c>
      <c r="B16" s="8">
        <v>38720</v>
      </c>
      <c r="C16" s="7" t="s">
        <v>8</v>
      </c>
      <c r="D16" s="9">
        <v>359</v>
      </c>
      <c r="E16" s="9">
        <v>7267</v>
      </c>
      <c r="F16" s="19">
        <v>4353</v>
      </c>
      <c r="G16" s="9" t="str">
        <f t="shared" si="0"/>
        <v>Air Canada</v>
      </c>
    </row>
    <row r="17" spans="1:7">
      <c r="A17" s="7">
        <v>57</v>
      </c>
      <c r="B17" s="8">
        <v>38720</v>
      </c>
      <c r="C17" s="7" t="s">
        <v>8</v>
      </c>
      <c r="D17" s="9">
        <v>211</v>
      </c>
      <c r="E17" s="9">
        <v>4889</v>
      </c>
      <c r="F17" s="19">
        <v>3046</v>
      </c>
      <c r="G17" s="9" t="str">
        <f t="shared" si="0"/>
        <v>Air Canada</v>
      </c>
    </row>
    <row r="18" spans="1:7">
      <c r="A18" s="7">
        <v>57</v>
      </c>
      <c r="B18" s="8">
        <v>38720</v>
      </c>
      <c r="C18" s="7" t="s">
        <v>8</v>
      </c>
      <c r="D18" s="9">
        <v>580</v>
      </c>
      <c r="E18" s="9">
        <v>14566</v>
      </c>
      <c r="F18" s="19">
        <v>8553</v>
      </c>
      <c r="G18" s="9" t="str">
        <f t="shared" si="0"/>
        <v>Air Canada</v>
      </c>
    </row>
    <row r="19" spans="1:7">
      <c r="A19" s="7">
        <v>67</v>
      </c>
      <c r="B19" s="8">
        <v>38720</v>
      </c>
      <c r="C19" s="7" t="s">
        <v>17</v>
      </c>
      <c r="D19" s="9">
        <v>213</v>
      </c>
      <c r="E19" s="9">
        <v>3654</v>
      </c>
      <c r="F19" s="19">
        <v>2469</v>
      </c>
      <c r="G19" s="9" t="str">
        <f t="shared" si="0"/>
        <v>France Télécom</v>
      </c>
    </row>
    <row r="20" spans="1:7">
      <c r="A20" s="7">
        <v>69</v>
      </c>
      <c r="B20" s="8">
        <v>38720</v>
      </c>
      <c r="C20" s="7" t="s">
        <v>236</v>
      </c>
      <c r="D20" s="15">
        <v>521</v>
      </c>
      <c r="E20" s="15">
        <v>9543</v>
      </c>
      <c r="F20" s="20">
        <v>4321</v>
      </c>
      <c r="G20" s="9" t="str">
        <f t="shared" si="0"/>
        <v>Shell Canada</v>
      </c>
    </row>
    <row r="21" spans="1:7">
      <c r="A21" s="10">
        <v>80</v>
      </c>
      <c r="B21" s="11">
        <v>38721</v>
      </c>
      <c r="C21" s="10" t="s">
        <v>15</v>
      </c>
      <c r="D21" s="12">
        <v>431</v>
      </c>
      <c r="E21" s="12">
        <v>9753</v>
      </c>
      <c r="F21" s="21">
        <v>4323</v>
      </c>
      <c r="G21" s="12" t="str">
        <f t="shared" si="0"/>
        <v>Compaq</v>
      </c>
    </row>
  </sheetData>
  <sortState ref="M2:M21">
    <sortCondition ref="M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P15"/>
  <sheetViews>
    <sheetView workbookViewId="0"/>
  </sheetViews>
  <sheetFormatPr baseColWidth="10" defaultRowHeight="15"/>
  <cols>
    <col min="1" max="1" width="8.140625" customWidth="1"/>
    <col min="2" max="13" width="8.85546875" customWidth="1"/>
    <col min="29" max="29" width="6.28515625" bestFit="1" customWidth="1"/>
    <col min="30" max="42" width="5" bestFit="1" customWidth="1"/>
  </cols>
  <sheetData>
    <row r="1" spans="1:42">
      <c r="A1" s="23" t="s">
        <v>2</v>
      </c>
      <c r="B1" s="27">
        <v>38718</v>
      </c>
      <c r="C1" s="27">
        <v>38749</v>
      </c>
      <c r="D1" s="27">
        <v>38777</v>
      </c>
      <c r="E1" s="27">
        <v>38808</v>
      </c>
      <c r="F1" s="27">
        <v>38838</v>
      </c>
      <c r="G1" s="27">
        <v>38869</v>
      </c>
      <c r="H1" s="27">
        <v>38899</v>
      </c>
      <c r="I1" s="27">
        <v>38930</v>
      </c>
      <c r="J1" s="27">
        <v>38961</v>
      </c>
      <c r="K1" s="27">
        <v>38991</v>
      </c>
      <c r="L1" s="27">
        <v>39022</v>
      </c>
      <c r="M1" s="27">
        <v>39052</v>
      </c>
    </row>
    <row r="2" spans="1:42">
      <c r="A2" s="24" t="s">
        <v>7</v>
      </c>
      <c r="B2" s="31">
        <f>VLOOKUP($A2,$AC$2:$AO$15,COLUMN(),FALSE)</f>
        <v>7464</v>
      </c>
      <c r="C2" s="31">
        <f t="shared" ref="C2:M15" si="0">VLOOKUP($A2,$AC$2:$AO$15,COLUMN(),FALSE)</f>
        <v>1190</v>
      </c>
      <c r="D2" s="31">
        <f t="shared" si="0"/>
        <v>6599</v>
      </c>
      <c r="E2" s="31">
        <f t="shared" si="0"/>
        <v>4405</v>
      </c>
      <c r="F2" s="31">
        <f t="shared" si="0"/>
        <v>7598</v>
      </c>
      <c r="G2" s="31">
        <f t="shared" si="0"/>
        <v>4582</v>
      </c>
      <c r="H2" s="31">
        <f t="shared" si="0"/>
        <v>5055</v>
      </c>
      <c r="I2" s="31">
        <f t="shared" si="0"/>
        <v>3435</v>
      </c>
      <c r="J2" s="31">
        <f t="shared" si="0"/>
        <v>1167</v>
      </c>
      <c r="K2" s="31">
        <f t="shared" si="0"/>
        <v>463</v>
      </c>
      <c r="L2" s="31">
        <f t="shared" si="0"/>
        <v>2077</v>
      </c>
      <c r="M2" s="31">
        <f t="shared" si="0"/>
        <v>3343</v>
      </c>
      <c r="AC2" t="s">
        <v>7</v>
      </c>
      <c r="AD2">
        <v>7464</v>
      </c>
      <c r="AE2">
        <v>1190</v>
      </c>
      <c r="AF2">
        <v>6599</v>
      </c>
      <c r="AG2">
        <v>4405</v>
      </c>
      <c r="AH2">
        <v>7598</v>
      </c>
      <c r="AI2">
        <v>4582</v>
      </c>
      <c r="AJ2">
        <v>5055</v>
      </c>
      <c r="AK2">
        <v>3435</v>
      </c>
      <c r="AL2">
        <v>1167</v>
      </c>
      <c r="AM2">
        <v>463</v>
      </c>
      <c r="AN2">
        <v>2077</v>
      </c>
      <c r="AO2">
        <v>3343</v>
      </c>
      <c r="AP2">
        <v>2019</v>
      </c>
    </row>
    <row r="3" spans="1:42">
      <c r="A3" s="25" t="s">
        <v>8</v>
      </c>
      <c r="B3" s="32">
        <f t="shared" ref="B3:B15" si="1">VLOOKUP($A3,$AC$2:$AO$15,COLUMN(),FALSE)</f>
        <v>4049</v>
      </c>
      <c r="C3" s="32">
        <f t="shared" si="0"/>
        <v>4274</v>
      </c>
      <c r="D3" s="32">
        <f t="shared" si="0"/>
        <v>3266</v>
      </c>
      <c r="E3" s="32">
        <f t="shared" si="0"/>
        <v>4167</v>
      </c>
      <c r="F3" s="32">
        <f t="shared" si="0"/>
        <v>1458</v>
      </c>
      <c r="G3" s="32">
        <f t="shared" si="0"/>
        <v>4181</v>
      </c>
      <c r="H3" s="32">
        <f t="shared" si="0"/>
        <v>5169</v>
      </c>
      <c r="I3" s="32">
        <f t="shared" si="0"/>
        <v>2395</v>
      </c>
      <c r="J3" s="32">
        <f t="shared" si="0"/>
        <v>4320</v>
      </c>
      <c r="K3" s="32">
        <f t="shared" si="0"/>
        <v>5027</v>
      </c>
      <c r="L3" s="32">
        <f t="shared" si="0"/>
        <v>1885</v>
      </c>
      <c r="M3" s="32">
        <f t="shared" si="0"/>
        <v>5433</v>
      </c>
      <c r="AC3" t="s">
        <v>8</v>
      </c>
      <c r="AD3">
        <v>4049</v>
      </c>
      <c r="AE3">
        <v>4274</v>
      </c>
      <c r="AF3">
        <v>3266</v>
      </c>
      <c r="AG3">
        <v>4167</v>
      </c>
      <c r="AH3">
        <v>1458</v>
      </c>
      <c r="AI3">
        <v>4181</v>
      </c>
      <c r="AJ3">
        <v>5169</v>
      </c>
      <c r="AK3">
        <v>2395</v>
      </c>
      <c r="AL3">
        <v>4320</v>
      </c>
      <c r="AM3">
        <v>5027</v>
      </c>
      <c r="AN3">
        <v>1885</v>
      </c>
      <c r="AO3">
        <v>5433</v>
      </c>
      <c r="AP3">
        <v>1218</v>
      </c>
    </row>
    <row r="4" spans="1:42">
      <c r="A4" s="25" t="s">
        <v>17</v>
      </c>
      <c r="B4" s="32">
        <f t="shared" si="1"/>
        <v>2044</v>
      </c>
      <c r="C4" s="32">
        <f t="shared" si="0"/>
        <v>3032</v>
      </c>
      <c r="D4" s="32">
        <f t="shared" si="0"/>
        <v>3044</v>
      </c>
      <c r="E4" s="32">
        <f t="shared" si="0"/>
        <v>3507</v>
      </c>
      <c r="F4" s="32">
        <f t="shared" si="0"/>
        <v>2241</v>
      </c>
      <c r="G4" s="32">
        <f t="shared" si="0"/>
        <v>3415</v>
      </c>
      <c r="H4" s="32">
        <f t="shared" si="0"/>
        <v>5584</v>
      </c>
      <c r="I4" s="32">
        <f t="shared" si="0"/>
        <v>345</v>
      </c>
      <c r="J4" s="32">
        <f t="shared" si="0"/>
        <v>1487</v>
      </c>
      <c r="K4" s="32">
        <f t="shared" si="0"/>
        <v>4761</v>
      </c>
      <c r="L4" s="32">
        <f t="shared" si="0"/>
        <v>3288</v>
      </c>
      <c r="M4" s="32">
        <f t="shared" si="0"/>
        <v>285</v>
      </c>
      <c r="AC4" t="s">
        <v>17</v>
      </c>
      <c r="AD4">
        <v>2044</v>
      </c>
      <c r="AE4">
        <v>3032</v>
      </c>
      <c r="AF4">
        <v>3044</v>
      </c>
      <c r="AG4">
        <v>3507</v>
      </c>
      <c r="AH4">
        <v>2241</v>
      </c>
      <c r="AI4">
        <v>3415</v>
      </c>
      <c r="AJ4">
        <v>5584</v>
      </c>
      <c r="AK4">
        <v>345</v>
      </c>
      <c r="AL4">
        <v>1487</v>
      </c>
      <c r="AM4">
        <v>4761</v>
      </c>
      <c r="AN4">
        <v>3288</v>
      </c>
      <c r="AO4">
        <v>285</v>
      </c>
      <c r="AP4">
        <v>5073</v>
      </c>
    </row>
    <row r="5" spans="1:42">
      <c r="A5" s="25" t="s">
        <v>9</v>
      </c>
      <c r="B5" s="32">
        <f t="shared" si="1"/>
        <v>3103</v>
      </c>
      <c r="C5" s="32">
        <f t="shared" si="0"/>
        <v>3380</v>
      </c>
      <c r="D5" s="32">
        <f t="shared" si="0"/>
        <v>4136</v>
      </c>
      <c r="E5" s="32">
        <f t="shared" si="0"/>
        <v>4727</v>
      </c>
      <c r="F5" s="32">
        <f t="shared" si="0"/>
        <v>5408</v>
      </c>
      <c r="G5" s="32">
        <f t="shared" si="0"/>
        <v>5615</v>
      </c>
      <c r="H5" s="32">
        <f t="shared" si="0"/>
        <v>4929</v>
      </c>
      <c r="I5" s="32">
        <f t="shared" si="0"/>
        <v>5192</v>
      </c>
      <c r="J5" s="32">
        <f t="shared" si="0"/>
        <v>2778</v>
      </c>
      <c r="K5" s="32">
        <f t="shared" si="0"/>
        <v>3441</v>
      </c>
      <c r="L5" s="32">
        <f t="shared" si="0"/>
        <v>360</v>
      </c>
      <c r="M5" s="32">
        <f t="shared" si="0"/>
        <v>5973</v>
      </c>
      <c r="AC5" t="s">
        <v>9</v>
      </c>
      <c r="AD5">
        <v>3103</v>
      </c>
      <c r="AE5">
        <v>3380</v>
      </c>
      <c r="AF5">
        <v>4136</v>
      </c>
      <c r="AG5">
        <v>4727</v>
      </c>
      <c r="AH5">
        <v>5408</v>
      </c>
      <c r="AI5">
        <v>5615</v>
      </c>
      <c r="AJ5">
        <v>4929</v>
      </c>
      <c r="AK5">
        <v>5192</v>
      </c>
      <c r="AL5">
        <v>2778</v>
      </c>
      <c r="AM5">
        <v>3441</v>
      </c>
      <c r="AN5">
        <v>360</v>
      </c>
      <c r="AO5">
        <v>5973</v>
      </c>
      <c r="AP5">
        <v>2907</v>
      </c>
    </row>
    <row r="6" spans="1:42">
      <c r="A6" s="25" t="s">
        <v>10</v>
      </c>
      <c r="B6" s="32">
        <f t="shared" si="1"/>
        <v>2407</v>
      </c>
      <c r="C6" s="32">
        <f t="shared" si="0"/>
        <v>5123</v>
      </c>
      <c r="D6" s="32">
        <f t="shared" si="0"/>
        <v>1043</v>
      </c>
      <c r="E6" s="32">
        <f t="shared" si="0"/>
        <v>2145</v>
      </c>
      <c r="F6" s="32">
        <f t="shared" si="0"/>
        <v>2197</v>
      </c>
      <c r="G6" s="32">
        <f t="shared" si="0"/>
        <v>325</v>
      </c>
      <c r="H6" s="32">
        <f t="shared" si="0"/>
        <v>4044</v>
      </c>
      <c r="I6" s="32">
        <f t="shared" si="0"/>
        <v>4838</v>
      </c>
      <c r="J6" s="32">
        <f t="shared" si="0"/>
        <v>934</v>
      </c>
      <c r="K6" s="32">
        <f t="shared" si="0"/>
        <v>5586</v>
      </c>
      <c r="L6" s="32">
        <f t="shared" si="0"/>
        <v>2041</v>
      </c>
      <c r="M6" s="32">
        <f t="shared" si="0"/>
        <v>4296</v>
      </c>
      <c r="AC6" t="s">
        <v>10</v>
      </c>
      <c r="AD6">
        <v>2407</v>
      </c>
      <c r="AE6">
        <v>5123</v>
      </c>
      <c r="AF6">
        <v>1043</v>
      </c>
      <c r="AG6">
        <v>2145</v>
      </c>
      <c r="AH6">
        <v>2197</v>
      </c>
      <c r="AI6">
        <v>325</v>
      </c>
      <c r="AJ6">
        <v>4044</v>
      </c>
      <c r="AK6">
        <v>4838</v>
      </c>
      <c r="AL6">
        <v>934</v>
      </c>
      <c r="AM6">
        <v>5586</v>
      </c>
      <c r="AN6">
        <v>2041</v>
      </c>
      <c r="AO6">
        <v>4296</v>
      </c>
      <c r="AP6">
        <v>4873</v>
      </c>
    </row>
    <row r="7" spans="1:42">
      <c r="A7" s="25" t="s">
        <v>236</v>
      </c>
      <c r="B7" s="32">
        <f t="shared" si="1"/>
        <v>5501</v>
      </c>
      <c r="C7" s="32">
        <f t="shared" si="0"/>
        <v>2001</v>
      </c>
      <c r="D7" s="32">
        <f t="shared" si="0"/>
        <v>3834</v>
      </c>
      <c r="E7" s="32">
        <f t="shared" si="0"/>
        <v>2688</v>
      </c>
      <c r="F7" s="32">
        <f t="shared" si="0"/>
        <v>1299</v>
      </c>
      <c r="G7" s="32">
        <f t="shared" si="0"/>
        <v>1171</v>
      </c>
      <c r="H7" s="32">
        <f t="shared" si="0"/>
        <v>5509</v>
      </c>
      <c r="I7" s="32">
        <f t="shared" si="0"/>
        <v>5403</v>
      </c>
      <c r="J7" s="32">
        <f t="shared" si="0"/>
        <v>917</v>
      </c>
      <c r="K7" s="32">
        <f t="shared" si="0"/>
        <v>1392</v>
      </c>
      <c r="L7" s="32">
        <f t="shared" si="0"/>
        <v>671</v>
      </c>
      <c r="M7" s="32">
        <f t="shared" si="0"/>
        <v>2239</v>
      </c>
      <c r="AC7" t="s">
        <v>236</v>
      </c>
      <c r="AD7">
        <v>5501</v>
      </c>
      <c r="AE7">
        <v>2001</v>
      </c>
      <c r="AF7">
        <v>3834</v>
      </c>
      <c r="AG7">
        <v>2688</v>
      </c>
      <c r="AH7">
        <v>1299</v>
      </c>
      <c r="AI7">
        <v>1171</v>
      </c>
      <c r="AJ7">
        <v>5509</v>
      </c>
      <c r="AK7">
        <v>5403</v>
      </c>
      <c r="AL7">
        <v>917</v>
      </c>
      <c r="AM7">
        <v>1392</v>
      </c>
      <c r="AN7">
        <v>671</v>
      </c>
      <c r="AO7">
        <v>2239</v>
      </c>
      <c r="AP7">
        <v>2250</v>
      </c>
    </row>
    <row r="8" spans="1:42">
      <c r="A8" s="25" t="s">
        <v>11</v>
      </c>
      <c r="B8" s="32">
        <f t="shared" si="1"/>
        <v>3821</v>
      </c>
      <c r="C8" s="32">
        <f t="shared" si="0"/>
        <v>1277</v>
      </c>
      <c r="D8" s="32">
        <f t="shared" si="0"/>
        <v>4305</v>
      </c>
      <c r="E8" s="32">
        <f t="shared" si="0"/>
        <v>4924</v>
      </c>
      <c r="F8" s="32">
        <f t="shared" si="0"/>
        <v>4712</v>
      </c>
      <c r="G8" s="32">
        <f t="shared" si="0"/>
        <v>3068</v>
      </c>
      <c r="H8" s="32">
        <f t="shared" si="0"/>
        <v>5189</v>
      </c>
      <c r="I8" s="32">
        <f t="shared" si="0"/>
        <v>1545</v>
      </c>
      <c r="J8" s="32">
        <f t="shared" si="0"/>
        <v>4604</v>
      </c>
      <c r="K8" s="32">
        <f t="shared" si="0"/>
        <v>2528</v>
      </c>
      <c r="L8" s="32">
        <f t="shared" si="0"/>
        <v>4914</v>
      </c>
      <c r="M8" s="32">
        <f t="shared" si="0"/>
        <v>785</v>
      </c>
      <c r="AC8" t="s">
        <v>11</v>
      </c>
      <c r="AD8">
        <v>3821</v>
      </c>
      <c r="AE8">
        <v>1277</v>
      </c>
      <c r="AF8">
        <v>4305</v>
      </c>
      <c r="AG8">
        <v>4924</v>
      </c>
      <c r="AH8">
        <v>4712</v>
      </c>
      <c r="AI8">
        <v>3068</v>
      </c>
      <c r="AJ8">
        <v>5189</v>
      </c>
      <c r="AK8">
        <v>1545</v>
      </c>
      <c r="AL8">
        <v>4604</v>
      </c>
      <c r="AM8">
        <v>2528</v>
      </c>
      <c r="AN8">
        <v>4914</v>
      </c>
      <c r="AO8">
        <v>785</v>
      </c>
      <c r="AP8">
        <v>2363</v>
      </c>
    </row>
    <row r="9" spans="1:42">
      <c r="A9" s="25" t="s">
        <v>12</v>
      </c>
      <c r="B9" s="32">
        <f t="shared" si="1"/>
        <v>308</v>
      </c>
      <c r="C9" s="32">
        <f t="shared" si="0"/>
        <v>4601</v>
      </c>
      <c r="D9" s="32">
        <f t="shared" si="0"/>
        <v>2260</v>
      </c>
      <c r="E9" s="32">
        <f t="shared" si="0"/>
        <v>3942</v>
      </c>
      <c r="F9" s="32">
        <f t="shared" si="0"/>
        <v>5217</v>
      </c>
      <c r="G9" s="32">
        <f t="shared" si="0"/>
        <v>852</v>
      </c>
      <c r="H9" s="32">
        <f t="shared" si="0"/>
        <v>4805</v>
      </c>
      <c r="I9" s="32">
        <f t="shared" si="0"/>
        <v>2649</v>
      </c>
      <c r="J9" s="32">
        <f t="shared" si="0"/>
        <v>2875</v>
      </c>
      <c r="K9" s="32">
        <f t="shared" si="0"/>
        <v>932</v>
      </c>
      <c r="L9" s="32">
        <f t="shared" si="0"/>
        <v>339</v>
      </c>
      <c r="M9" s="32">
        <f t="shared" si="0"/>
        <v>5306</v>
      </c>
      <c r="AC9" t="s">
        <v>12</v>
      </c>
      <c r="AD9">
        <v>308</v>
      </c>
      <c r="AE9">
        <v>4601</v>
      </c>
      <c r="AF9">
        <v>2260</v>
      </c>
      <c r="AG9">
        <v>3942</v>
      </c>
      <c r="AH9">
        <v>5217</v>
      </c>
      <c r="AI9">
        <v>852</v>
      </c>
      <c r="AJ9">
        <v>4805</v>
      </c>
      <c r="AK9">
        <v>2649</v>
      </c>
      <c r="AL9">
        <v>2875</v>
      </c>
      <c r="AM9">
        <v>932</v>
      </c>
      <c r="AN9">
        <v>339</v>
      </c>
      <c r="AO9">
        <v>5306</v>
      </c>
      <c r="AP9">
        <v>753</v>
      </c>
    </row>
    <row r="10" spans="1:42">
      <c r="A10" s="25" t="s">
        <v>13</v>
      </c>
      <c r="B10" s="32">
        <f t="shared" si="1"/>
        <v>1424</v>
      </c>
      <c r="C10" s="32">
        <f t="shared" si="0"/>
        <v>5947</v>
      </c>
      <c r="D10" s="32">
        <f t="shared" si="0"/>
        <v>5396</v>
      </c>
      <c r="E10" s="32">
        <f t="shared" si="0"/>
        <v>1565</v>
      </c>
      <c r="F10" s="32">
        <f t="shared" si="0"/>
        <v>5670</v>
      </c>
      <c r="G10" s="32">
        <f t="shared" si="0"/>
        <v>805</v>
      </c>
      <c r="H10" s="32">
        <f t="shared" si="0"/>
        <v>4941</v>
      </c>
      <c r="I10" s="32">
        <f t="shared" si="0"/>
        <v>4335</v>
      </c>
      <c r="J10" s="32">
        <f t="shared" si="0"/>
        <v>1340</v>
      </c>
      <c r="K10" s="32">
        <f t="shared" si="0"/>
        <v>515</v>
      </c>
      <c r="L10" s="32">
        <f t="shared" si="0"/>
        <v>5932</v>
      </c>
      <c r="M10" s="32">
        <f t="shared" si="0"/>
        <v>3075</v>
      </c>
      <c r="AC10" t="s">
        <v>13</v>
      </c>
      <c r="AD10">
        <v>1424</v>
      </c>
      <c r="AE10">
        <v>5947</v>
      </c>
      <c r="AF10">
        <v>5396</v>
      </c>
      <c r="AG10">
        <v>1565</v>
      </c>
      <c r="AH10">
        <v>5670</v>
      </c>
      <c r="AI10">
        <v>805</v>
      </c>
      <c r="AJ10">
        <v>4941</v>
      </c>
      <c r="AK10">
        <v>4335</v>
      </c>
      <c r="AL10">
        <v>1340</v>
      </c>
      <c r="AM10">
        <v>515</v>
      </c>
      <c r="AN10">
        <v>5932</v>
      </c>
      <c r="AO10">
        <v>3075</v>
      </c>
      <c r="AP10">
        <v>919</v>
      </c>
    </row>
    <row r="11" spans="1:42">
      <c r="A11" s="25" t="s">
        <v>14</v>
      </c>
      <c r="B11" s="32">
        <f t="shared" si="1"/>
        <v>5272</v>
      </c>
      <c r="C11" s="32">
        <f t="shared" si="0"/>
        <v>2064</v>
      </c>
      <c r="D11" s="32">
        <f t="shared" si="0"/>
        <v>162</v>
      </c>
      <c r="E11" s="32">
        <f t="shared" si="0"/>
        <v>150</v>
      </c>
      <c r="F11" s="32">
        <f t="shared" si="0"/>
        <v>2821</v>
      </c>
      <c r="G11" s="32">
        <f t="shared" si="0"/>
        <v>2168</v>
      </c>
      <c r="H11" s="32">
        <f t="shared" si="0"/>
        <v>2745</v>
      </c>
      <c r="I11" s="32">
        <f t="shared" si="0"/>
        <v>1626</v>
      </c>
      <c r="J11" s="32">
        <f t="shared" si="0"/>
        <v>4779</v>
      </c>
      <c r="K11" s="32">
        <f t="shared" si="0"/>
        <v>2004</v>
      </c>
      <c r="L11" s="32">
        <f t="shared" si="0"/>
        <v>3461</v>
      </c>
      <c r="M11" s="32">
        <f t="shared" si="0"/>
        <v>2466</v>
      </c>
      <c r="AC11" t="s">
        <v>14</v>
      </c>
      <c r="AD11">
        <v>5272</v>
      </c>
      <c r="AE11">
        <v>2064</v>
      </c>
      <c r="AF11">
        <v>162</v>
      </c>
      <c r="AG11">
        <v>150</v>
      </c>
      <c r="AH11">
        <v>2821</v>
      </c>
      <c r="AI11">
        <v>2168</v>
      </c>
      <c r="AJ11">
        <v>2745</v>
      </c>
      <c r="AK11">
        <v>1626</v>
      </c>
      <c r="AL11">
        <v>4779</v>
      </c>
      <c r="AM11">
        <v>2004</v>
      </c>
      <c r="AN11">
        <v>3461</v>
      </c>
      <c r="AO11">
        <v>2466</v>
      </c>
      <c r="AP11">
        <v>4666</v>
      </c>
    </row>
    <row r="12" spans="1:42">
      <c r="A12" s="25" t="s">
        <v>15</v>
      </c>
      <c r="B12" s="32">
        <f t="shared" si="1"/>
        <v>3264</v>
      </c>
      <c r="C12" s="32">
        <f t="shared" si="0"/>
        <v>5893</v>
      </c>
      <c r="D12" s="32">
        <f t="shared" si="0"/>
        <v>2872</v>
      </c>
      <c r="E12" s="32">
        <f t="shared" si="0"/>
        <v>4756</v>
      </c>
      <c r="F12" s="32">
        <f t="shared" si="0"/>
        <v>905</v>
      </c>
      <c r="G12" s="32">
        <f t="shared" si="0"/>
        <v>3657</v>
      </c>
      <c r="H12" s="32">
        <f t="shared" si="0"/>
        <v>5769</v>
      </c>
      <c r="I12" s="32">
        <f t="shared" si="0"/>
        <v>1334</v>
      </c>
      <c r="J12" s="32">
        <f t="shared" si="0"/>
        <v>1051</v>
      </c>
      <c r="K12" s="32">
        <f t="shared" si="0"/>
        <v>2153</v>
      </c>
      <c r="L12" s="32">
        <f t="shared" si="0"/>
        <v>4391</v>
      </c>
      <c r="M12" s="32">
        <f t="shared" si="0"/>
        <v>3531</v>
      </c>
      <c r="AC12" t="s">
        <v>15</v>
      </c>
      <c r="AD12">
        <v>3264</v>
      </c>
      <c r="AE12">
        <v>5893</v>
      </c>
      <c r="AF12">
        <v>2872</v>
      </c>
      <c r="AG12">
        <v>4756</v>
      </c>
      <c r="AH12">
        <v>905</v>
      </c>
      <c r="AI12">
        <v>3657</v>
      </c>
      <c r="AJ12">
        <v>5769</v>
      </c>
      <c r="AK12">
        <v>1334</v>
      </c>
      <c r="AL12">
        <v>1051</v>
      </c>
      <c r="AM12">
        <v>2153</v>
      </c>
      <c r="AN12">
        <v>4391</v>
      </c>
      <c r="AO12">
        <v>3531</v>
      </c>
      <c r="AP12">
        <v>5944</v>
      </c>
    </row>
    <row r="13" spans="1:42">
      <c r="A13" s="25" t="s">
        <v>237</v>
      </c>
      <c r="B13" s="32">
        <f t="shared" si="1"/>
        <v>312</v>
      </c>
      <c r="C13" s="32">
        <f t="shared" si="0"/>
        <v>3036</v>
      </c>
      <c r="D13" s="32">
        <f t="shared" si="0"/>
        <v>124</v>
      </c>
      <c r="E13" s="32">
        <f t="shared" si="0"/>
        <v>4130</v>
      </c>
      <c r="F13" s="32">
        <f t="shared" si="0"/>
        <v>1298</v>
      </c>
      <c r="G13" s="32">
        <f t="shared" si="0"/>
        <v>1782</v>
      </c>
      <c r="H13" s="32">
        <f t="shared" si="0"/>
        <v>4086</v>
      </c>
      <c r="I13" s="32">
        <f t="shared" si="0"/>
        <v>3125</v>
      </c>
      <c r="J13" s="32">
        <f t="shared" si="0"/>
        <v>5276</v>
      </c>
      <c r="K13" s="32">
        <f t="shared" si="0"/>
        <v>2342</v>
      </c>
      <c r="L13" s="32">
        <f t="shared" si="0"/>
        <v>193</v>
      </c>
      <c r="M13" s="32">
        <f t="shared" si="0"/>
        <v>2345</v>
      </c>
      <c r="AC13" t="s">
        <v>237</v>
      </c>
      <c r="AD13">
        <v>312</v>
      </c>
      <c r="AE13">
        <v>3036</v>
      </c>
      <c r="AF13">
        <v>124</v>
      </c>
      <c r="AG13">
        <v>4130</v>
      </c>
      <c r="AH13">
        <v>1298</v>
      </c>
      <c r="AI13">
        <v>1782</v>
      </c>
      <c r="AJ13">
        <v>4086</v>
      </c>
      <c r="AK13">
        <v>3125</v>
      </c>
      <c r="AL13">
        <v>5276</v>
      </c>
      <c r="AM13">
        <v>2342</v>
      </c>
      <c r="AN13">
        <v>193</v>
      </c>
      <c r="AO13">
        <v>2345</v>
      </c>
      <c r="AP13">
        <v>5606</v>
      </c>
    </row>
    <row r="14" spans="1:42">
      <c r="A14" s="25" t="s">
        <v>16</v>
      </c>
      <c r="B14" s="32">
        <f t="shared" si="1"/>
        <v>5273</v>
      </c>
      <c r="C14" s="32">
        <f t="shared" si="0"/>
        <v>470</v>
      </c>
      <c r="D14" s="32">
        <f t="shared" si="0"/>
        <v>2682</v>
      </c>
      <c r="E14" s="32">
        <f t="shared" si="0"/>
        <v>4777</v>
      </c>
      <c r="F14" s="32">
        <f t="shared" si="0"/>
        <v>5580</v>
      </c>
      <c r="G14" s="32">
        <f t="shared" si="0"/>
        <v>358</v>
      </c>
      <c r="H14" s="32">
        <f t="shared" si="0"/>
        <v>5078</v>
      </c>
      <c r="I14" s="32">
        <f t="shared" si="0"/>
        <v>3621</v>
      </c>
      <c r="J14" s="32">
        <f t="shared" si="0"/>
        <v>3472</v>
      </c>
      <c r="K14" s="32">
        <f t="shared" si="0"/>
        <v>2045</v>
      </c>
      <c r="L14" s="32">
        <f t="shared" si="0"/>
        <v>3353</v>
      </c>
      <c r="M14" s="32">
        <f t="shared" si="0"/>
        <v>5402</v>
      </c>
      <c r="AC14" t="s">
        <v>16</v>
      </c>
      <c r="AD14">
        <v>5273</v>
      </c>
      <c r="AE14">
        <v>470</v>
      </c>
      <c r="AF14">
        <v>2682</v>
      </c>
      <c r="AG14">
        <v>4777</v>
      </c>
      <c r="AH14">
        <v>5580</v>
      </c>
      <c r="AI14">
        <v>358</v>
      </c>
      <c r="AJ14">
        <v>5078</v>
      </c>
      <c r="AK14">
        <v>3621</v>
      </c>
      <c r="AL14">
        <v>3472</v>
      </c>
      <c r="AM14">
        <v>2045</v>
      </c>
      <c r="AN14">
        <v>3353</v>
      </c>
      <c r="AO14">
        <v>5402</v>
      </c>
      <c r="AP14">
        <v>711</v>
      </c>
    </row>
    <row r="15" spans="1:42">
      <c r="A15" s="26" t="s">
        <v>238</v>
      </c>
      <c r="B15" s="33">
        <f t="shared" si="1"/>
        <v>92</v>
      </c>
      <c r="C15" s="33">
        <f t="shared" si="0"/>
        <v>4208</v>
      </c>
      <c r="D15" s="33">
        <f t="shared" si="0"/>
        <v>5137</v>
      </c>
      <c r="E15" s="33">
        <f t="shared" si="0"/>
        <v>1553</v>
      </c>
      <c r="F15" s="33">
        <f t="shared" si="0"/>
        <v>1673</v>
      </c>
      <c r="G15" s="33">
        <f t="shared" si="0"/>
        <v>4572</v>
      </c>
      <c r="H15" s="33">
        <f t="shared" si="0"/>
        <v>1695</v>
      </c>
      <c r="I15" s="33">
        <f t="shared" si="0"/>
        <v>4979</v>
      </c>
      <c r="J15" s="33">
        <f t="shared" si="0"/>
        <v>5502</v>
      </c>
      <c r="K15" s="33">
        <f t="shared" si="0"/>
        <v>1186</v>
      </c>
      <c r="L15" s="33">
        <f t="shared" si="0"/>
        <v>2316</v>
      </c>
      <c r="M15" s="33">
        <f t="shared" si="0"/>
        <v>4868</v>
      </c>
      <c r="AC15" t="s">
        <v>238</v>
      </c>
      <c r="AD15">
        <v>92</v>
      </c>
      <c r="AE15">
        <v>4208</v>
      </c>
      <c r="AF15">
        <v>5137</v>
      </c>
      <c r="AG15">
        <v>1553</v>
      </c>
      <c r="AH15">
        <v>1673</v>
      </c>
      <c r="AI15">
        <v>4572</v>
      </c>
      <c r="AJ15">
        <v>1695</v>
      </c>
      <c r="AK15">
        <v>4979</v>
      </c>
      <c r="AL15">
        <v>5502</v>
      </c>
      <c r="AM15">
        <v>1186</v>
      </c>
      <c r="AN15">
        <v>2316</v>
      </c>
      <c r="AO15">
        <v>4868</v>
      </c>
      <c r="AP15">
        <v>3174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33"/>
  <sheetViews>
    <sheetView workbookViewId="0">
      <pane ySplit="1" topLeftCell="A2" activePane="bottomLeft" state="frozenSplit"/>
      <selection pane="bottomLeft"/>
    </sheetView>
  </sheetViews>
  <sheetFormatPr baseColWidth="10" defaultRowHeight="15"/>
  <cols>
    <col min="1" max="1" width="12.85546875" style="2" customWidth="1"/>
    <col min="2" max="2" width="10.42578125" style="2" customWidth="1"/>
    <col min="3" max="3" width="26.7109375" style="1" customWidth="1"/>
    <col min="4" max="4" width="9.140625" customWidth="1"/>
    <col min="5" max="5" width="28.42578125" customWidth="1"/>
    <col min="6" max="7" width="2.28515625" customWidth="1"/>
    <col min="8" max="8" width="1.85546875" style="1" customWidth="1"/>
    <col min="9" max="16384" width="11.42578125" style="1"/>
  </cols>
  <sheetData>
    <row r="1" spans="1:5" ht="23.25" customHeight="1">
      <c r="A1" s="3" t="s">
        <v>1</v>
      </c>
      <c r="B1" s="3" t="s">
        <v>2</v>
      </c>
      <c r="C1" s="22" t="s">
        <v>240</v>
      </c>
      <c r="D1" s="22" t="s">
        <v>3</v>
      </c>
      <c r="E1" s="22" t="s">
        <v>265</v>
      </c>
    </row>
    <row r="2" spans="1:5">
      <c r="A2" s="8">
        <v>110421</v>
      </c>
      <c r="B2" s="4" t="s">
        <v>256</v>
      </c>
      <c r="C2" s="6" t="s">
        <v>260</v>
      </c>
      <c r="D2" s="31">
        <v>1026</v>
      </c>
      <c r="E2" s="28" t="str">
        <f t="shared" ref="E2:E33" si="0">VLOOKUP(B2,$B$2:$C$33,2,FALSE)</f>
        <v>CBS-Viacom</v>
      </c>
    </row>
    <row r="3" spans="1:5">
      <c r="A3" s="8">
        <v>38742</v>
      </c>
      <c r="B3" s="7" t="s">
        <v>263</v>
      </c>
      <c r="C3" s="15" t="s">
        <v>261</v>
      </c>
      <c r="D3" s="32">
        <v>811</v>
      </c>
      <c r="E3" s="29" t="str">
        <f t="shared" si="0"/>
        <v>Host Marriott Corporation</v>
      </c>
    </row>
    <row r="4" spans="1:5">
      <c r="A4" s="8">
        <v>38697</v>
      </c>
      <c r="B4" s="7" t="s">
        <v>263</v>
      </c>
      <c r="C4" s="15" t="s">
        <v>261</v>
      </c>
      <c r="D4" s="32">
        <v>1010</v>
      </c>
      <c r="E4" s="29" t="str">
        <f t="shared" si="0"/>
        <v>Host Marriott Corporation</v>
      </c>
    </row>
    <row r="5" spans="1:5">
      <c r="A5" s="8">
        <v>38658</v>
      </c>
      <c r="B5" s="7" t="s">
        <v>255</v>
      </c>
      <c r="C5" s="9" t="s">
        <v>258</v>
      </c>
      <c r="D5" s="32">
        <v>486</v>
      </c>
      <c r="E5" s="29" t="str">
        <f t="shared" si="0"/>
        <v>AOL Time Warner</v>
      </c>
    </row>
    <row r="6" spans="1:5">
      <c r="A6" s="8">
        <v>38552</v>
      </c>
      <c r="B6" s="7" t="s">
        <v>256</v>
      </c>
      <c r="C6" s="9" t="s">
        <v>260</v>
      </c>
      <c r="D6" s="32">
        <v>1097</v>
      </c>
      <c r="E6" s="29" t="str">
        <f t="shared" si="0"/>
        <v>CBS-Viacom</v>
      </c>
    </row>
    <row r="7" spans="1:5">
      <c r="A7" s="8">
        <v>38384</v>
      </c>
      <c r="B7" s="7" t="s">
        <v>263</v>
      </c>
      <c r="C7" s="15" t="s">
        <v>261</v>
      </c>
      <c r="D7" s="32">
        <v>662</v>
      </c>
      <c r="E7" s="29" t="str">
        <f t="shared" si="0"/>
        <v>Host Marriott Corporation</v>
      </c>
    </row>
    <row r="8" spans="1:5" hidden="1">
      <c r="A8" s="8">
        <v>38306</v>
      </c>
      <c r="B8" s="7" t="s">
        <v>264</v>
      </c>
      <c r="C8" s="15" t="s">
        <v>262</v>
      </c>
      <c r="D8" s="32">
        <v>560</v>
      </c>
      <c r="E8" s="29" t="str">
        <f t="shared" si="0"/>
        <v>Cardinal</v>
      </c>
    </row>
    <row r="9" spans="1:5" hidden="1">
      <c r="A9" s="8">
        <v>38239</v>
      </c>
      <c r="B9" s="7" t="s">
        <v>264</v>
      </c>
      <c r="C9" s="15" t="s">
        <v>262</v>
      </c>
      <c r="D9" s="32">
        <v>804</v>
      </c>
      <c r="E9" s="29" t="str">
        <f t="shared" si="0"/>
        <v>Cardinal</v>
      </c>
    </row>
    <row r="10" spans="1:5" hidden="1">
      <c r="A10" s="8">
        <v>38198</v>
      </c>
      <c r="B10" s="7" t="s">
        <v>255</v>
      </c>
      <c r="C10" s="9" t="s">
        <v>258</v>
      </c>
      <c r="D10" s="32">
        <v>637</v>
      </c>
      <c r="E10" s="29" t="str">
        <f t="shared" si="0"/>
        <v>AOL Time Warner</v>
      </c>
    </row>
    <row r="11" spans="1:5" hidden="1">
      <c r="A11" s="8">
        <v>38026</v>
      </c>
      <c r="B11" s="7" t="s">
        <v>263</v>
      </c>
      <c r="C11" s="15" t="s">
        <v>261</v>
      </c>
      <c r="D11" s="32">
        <v>1150</v>
      </c>
      <c r="E11" s="29" t="str">
        <f t="shared" si="0"/>
        <v>Host Marriott Corporation</v>
      </c>
    </row>
    <row r="12" spans="1:5" hidden="1">
      <c r="A12" s="8">
        <v>37920</v>
      </c>
      <c r="B12" s="7" t="s">
        <v>264</v>
      </c>
      <c r="C12" s="15" t="s">
        <v>262</v>
      </c>
      <c r="D12" s="32">
        <v>380</v>
      </c>
      <c r="E12" s="29" t="str">
        <f t="shared" si="0"/>
        <v>Cardinal</v>
      </c>
    </row>
    <row r="13" spans="1:5" hidden="1">
      <c r="A13" s="8">
        <v>37853</v>
      </c>
      <c r="B13" s="7" t="s">
        <v>256</v>
      </c>
      <c r="C13" s="9" t="s">
        <v>260</v>
      </c>
      <c r="D13" s="32">
        <v>659</v>
      </c>
      <c r="E13" s="29" t="str">
        <f t="shared" si="0"/>
        <v>CBS-Viacom</v>
      </c>
    </row>
    <row r="14" spans="1:5" hidden="1">
      <c r="A14" s="8">
        <v>37798</v>
      </c>
      <c r="B14" s="7" t="s">
        <v>255</v>
      </c>
      <c r="C14" s="9" t="s">
        <v>258</v>
      </c>
      <c r="D14" s="32">
        <v>961</v>
      </c>
      <c r="E14" s="29" t="str">
        <f t="shared" si="0"/>
        <v>AOL Time Warner</v>
      </c>
    </row>
    <row r="15" spans="1:5" hidden="1">
      <c r="A15" s="8">
        <v>37774</v>
      </c>
      <c r="B15" s="7" t="s">
        <v>255</v>
      </c>
      <c r="C15" s="9" t="s">
        <v>258</v>
      </c>
      <c r="D15" s="32">
        <v>173</v>
      </c>
      <c r="E15" s="29" t="str">
        <f t="shared" si="0"/>
        <v>AOL Time Warner</v>
      </c>
    </row>
    <row r="16" spans="1:5" hidden="1">
      <c r="A16" s="8">
        <v>37616</v>
      </c>
      <c r="B16" s="7" t="s">
        <v>263</v>
      </c>
      <c r="C16" s="15" t="s">
        <v>261</v>
      </c>
      <c r="D16" s="32">
        <v>644</v>
      </c>
      <c r="E16" s="29" t="str">
        <f t="shared" si="0"/>
        <v>Host Marriott Corporation</v>
      </c>
    </row>
    <row r="17" spans="1:5" hidden="1">
      <c r="A17" s="8">
        <v>37522</v>
      </c>
      <c r="B17" s="7" t="s">
        <v>255</v>
      </c>
      <c r="C17" s="9" t="s">
        <v>258</v>
      </c>
      <c r="D17" s="32">
        <v>1175</v>
      </c>
      <c r="E17" s="29" t="str">
        <f t="shared" si="0"/>
        <v>AOL Time Warner</v>
      </c>
    </row>
    <row r="18" spans="1:5" hidden="1">
      <c r="A18" s="8">
        <v>37455</v>
      </c>
      <c r="B18" s="7" t="s">
        <v>256</v>
      </c>
      <c r="C18" s="9" t="s">
        <v>260</v>
      </c>
      <c r="D18" s="32">
        <v>437</v>
      </c>
      <c r="E18" s="29" t="str">
        <f t="shared" si="0"/>
        <v>CBS-Viacom</v>
      </c>
    </row>
    <row r="19" spans="1:5" hidden="1">
      <c r="A19" s="8">
        <v>37409</v>
      </c>
      <c r="B19" s="7" t="s">
        <v>255</v>
      </c>
      <c r="C19" s="9" t="s">
        <v>258</v>
      </c>
      <c r="D19" s="32">
        <v>633</v>
      </c>
      <c r="E19" s="29" t="str">
        <f t="shared" si="0"/>
        <v>AOL Time Warner</v>
      </c>
    </row>
    <row r="20" spans="1:5" hidden="1">
      <c r="A20" s="8">
        <v>37365</v>
      </c>
      <c r="B20" s="7" t="s">
        <v>256</v>
      </c>
      <c r="C20" s="9" t="s">
        <v>260</v>
      </c>
      <c r="D20" s="32">
        <v>698</v>
      </c>
      <c r="E20" s="29" t="str">
        <f t="shared" si="0"/>
        <v>CBS-Viacom</v>
      </c>
    </row>
    <row r="21" spans="1:5" hidden="1">
      <c r="A21" s="8">
        <v>37087</v>
      </c>
      <c r="B21" s="7" t="s">
        <v>264</v>
      </c>
      <c r="C21" s="15" t="s">
        <v>262</v>
      </c>
      <c r="D21" s="32">
        <v>59</v>
      </c>
      <c r="E21" s="29" t="str">
        <f t="shared" si="0"/>
        <v>Cardinal</v>
      </c>
    </row>
    <row r="22" spans="1:5">
      <c r="A22" s="8">
        <v>37047</v>
      </c>
      <c r="B22" s="7" t="s">
        <v>256</v>
      </c>
      <c r="C22" s="9" t="s">
        <v>260</v>
      </c>
      <c r="D22" s="32">
        <v>640</v>
      </c>
      <c r="E22" s="29" t="str">
        <f t="shared" si="0"/>
        <v>CBS-Viacom</v>
      </c>
    </row>
    <row r="23" spans="1:5">
      <c r="A23" s="8">
        <v>36623</v>
      </c>
      <c r="B23" s="7" t="s">
        <v>255</v>
      </c>
      <c r="C23" s="9" t="s">
        <v>257</v>
      </c>
      <c r="D23" s="32">
        <v>27</v>
      </c>
      <c r="E23" s="29" t="str">
        <f t="shared" si="0"/>
        <v>AOL Time Warner</v>
      </c>
    </row>
    <row r="24" spans="1:5">
      <c r="A24" s="8">
        <v>36366</v>
      </c>
      <c r="B24" s="7" t="s">
        <v>264</v>
      </c>
      <c r="C24" s="15" t="s">
        <v>262</v>
      </c>
      <c r="D24" s="32">
        <v>552</v>
      </c>
      <c r="E24" s="29" t="str">
        <f t="shared" si="0"/>
        <v>Cardinal</v>
      </c>
    </row>
    <row r="25" spans="1:5">
      <c r="A25" s="8">
        <v>36347</v>
      </c>
      <c r="B25" s="7" t="s">
        <v>255</v>
      </c>
      <c r="C25" s="9" t="s">
        <v>257</v>
      </c>
      <c r="D25" s="32">
        <v>181</v>
      </c>
      <c r="E25" s="29" t="str">
        <f t="shared" si="0"/>
        <v>AOL Time Warner</v>
      </c>
    </row>
    <row r="26" spans="1:5">
      <c r="A26" s="8">
        <v>36289</v>
      </c>
      <c r="B26" s="7" t="s">
        <v>255</v>
      </c>
      <c r="C26" s="15" t="s">
        <v>257</v>
      </c>
      <c r="D26" s="32">
        <v>748</v>
      </c>
      <c r="E26" s="29" t="str">
        <f t="shared" si="0"/>
        <v>AOL Time Warner</v>
      </c>
    </row>
    <row r="27" spans="1:5">
      <c r="A27" s="8">
        <v>36258</v>
      </c>
      <c r="B27" s="7" t="s">
        <v>256</v>
      </c>
      <c r="C27" s="15" t="s">
        <v>259</v>
      </c>
      <c r="D27" s="32">
        <v>462</v>
      </c>
      <c r="E27" s="29" t="str">
        <f t="shared" si="0"/>
        <v>CBS-Viacom</v>
      </c>
    </row>
    <row r="28" spans="1:5">
      <c r="A28" s="8">
        <v>36212</v>
      </c>
      <c r="B28" s="7" t="s">
        <v>256</v>
      </c>
      <c r="C28" s="15" t="s">
        <v>259</v>
      </c>
      <c r="D28" s="32">
        <v>118</v>
      </c>
      <c r="E28" s="29" t="str">
        <f t="shared" si="0"/>
        <v>CBS-Viacom</v>
      </c>
    </row>
    <row r="29" spans="1:5">
      <c r="A29" s="8">
        <v>36198</v>
      </c>
      <c r="B29" s="7" t="s">
        <v>256</v>
      </c>
      <c r="C29" s="15" t="s">
        <v>259</v>
      </c>
      <c r="D29" s="32">
        <v>322</v>
      </c>
      <c r="E29" s="29" t="str">
        <f t="shared" si="0"/>
        <v>CBS-Viacom</v>
      </c>
    </row>
    <row r="30" spans="1:5">
      <c r="A30" s="8">
        <v>36155</v>
      </c>
      <c r="B30" s="7" t="s">
        <v>256</v>
      </c>
      <c r="C30" s="9" t="s">
        <v>259</v>
      </c>
      <c r="D30" s="32">
        <v>455</v>
      </c>
      <c r="E30" s="29" t="str">
        <f t="shared" si="0"/>
        <v>CBS-Viacom</v>
      </c>
    </row>
    <row r="31" spans="1:5">
      <c r="A31" s="8">
        <v>36074</v>
      </c>
      <c r="B31" s="7" t="s">
        <v>255</v>
      </c>
      <c r="C31" s="15" t="s">
        <v>257</v>
      </c>
      <c r="D31" s="32">
        <v>506</v>
      </c>
      <c r="E31" s="29" t="str">
        <f t="shared" si="0"/>
        <v>AOL Time Warner</v>
      </c>
    </row>
    <row r="32" spans="1:5">
      <c r="A32" s="8">
        <v>35975</v>
      </c>
      <c r="B32" s="7" t="s">
        <v>255</v>
      </c>
      <c r="C32" s="15" t="s">
        <v>257</v>
      </c>
      <c r="D32" s="32">
        <v>116</v>
      </c>
      <c r="E32" s="29" t="str">
        <f t="shared" si="0"/>
        <v>AOL Time Warner</v>
      </c>
    </row>
    <row r="33" spans="1:5">
      <c r="A33" s="11">
        <v>35827</v>
      </c>
      <c r="B33" s="10" t="s">
        <v>256</v>
      </c>
      <c r="C33" s="12" t="s">
        <v>259</v>
      </c>
      <c r="D33" s="33">
        <v>529</v>
      </c>
      <c r="E33" s="30" t="str">
        <f t="shared" si="0"/>
        <v>CBS-Viacom</v>
      </c>
    </row>
  </sheetData>
  <sortState ref="A2:E33">
    <sortCondition descending="1" ref="A7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S15"/>
  <sheetViews>
    <sheetView workbookViewId="0"/>
  </sheetViews>
  <sheetFormatPr baseColWidth="10" defaultRowHeight="15"/>
  <cols>
    <col min="1" max="2" width="8.140625" customWidth="1"/>
    <col min="3" max="14" width="8.85546875" customWidth="1"/>
    <col min="32" max="32" width="6.28515625" bestFit="1" customWidth="1"/>
    <col min="33" max="45" width="5" bestFit="1" customWidth="1"/>
  </cols>
  <sheetData>
    <row r="1" spans="1:45">
      <c r="A1" s="23" t="s">
        <v>2</v>
      </c>
      <c r="B1" s="23" t="s">
        <v>266</v>
      </c>
      <c r="C1" s="27">
        <v>38718</v>
      </c>
      <c r="D1" s="27">
        <v>38749</v>
      </c>
      <c r="E1" s="27">
        <v>38777</v>
      </c>
      <c r="F1" s="27">
        <v>38808</v>
      </c>
      <c r="G1" s="27">
        <v>38838</v>
      </c>
      <c r="H1" s="27">
        <v>38869</v>
      </c>
      <c r="I1" s="27">
        <v>38899</v>
      </c>
      <c r="J1" s="27">
        <v>38930</v>
      </c>
      <c r="K1" s="27">
        <v>38961</v>
      </c>
      <c r="L1" s="27">
        <v>38991</v>
      </c>
      <c r="M1" s="27">
        <v>39022</v>
      </c>
      <c r="N1" s="27">
        <v>39052</v>
      </c>
    </row>
    <row r="2" spans="1:45">
      <c r="A2" s="24" t="s">
        <v>16</v>
      </c>
      <c r="B2" s="24">
        <f>MATCH(A2,$AF$2:$AF$15,0)</f>
        <v>13</v>
      </c>
      <c r="C2" s="31">
        <f>INDEX(AG$2:AG$15,$B2,1)</f>
        <v>5273</v>
      </c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AF2" t="s">
        <v>7</v>
      </c>
      <c r="AG2">
        <v>7464</v>
      </c>
      <c r="AH2">
        <v>1190</v>
      </c>
      <c r="AI2">
        <v>6599</v>
      </c>
      <c r="AJ2">
        <v>4405</v>
      </c>
      <c r="AK2">
        <v>7598</v>
      </c>
      <c r="AL2">
        <v>4582</v>
      </c>
      <c r="AM2">
        <v>5055</v>
      </c>
      <c r="AN2">
        <v>3435</v>
      </c>
      <c r="AO2">
        <v>1167</v>
      </c>
      <c r="AP2">
        <v>463</v>
      </c>
      <c r="AQ2">
        <v>2077</v>
      </c>
      <c r="AR2">
        <v>3343</v>
      </c>
      <c r="AS2">
        <v>2019</v>
      </c>
    </row>
    <row r="3" spans="1:45">
      <c r="A3" s="25" t="s">
        <v>7</v>
      </c>
      <c r="B3" s="25">
        <f t="shared" ref="B3:B15" si="0">MATCH(A3,$AF$2:$AF$15,0)</f>
        <v>1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AF3" t="s">
        <v>8</v>
      </c>
      <c r="AG3">
        <v>4049</v>
      </c>
      <c r="AH3">
        <v>4274</v>
      </c>
      <c r="AI3">
        <v>3266</v>
      </c>
      <c r="AJ3">
        <v>4167</v>
      </c>
      <c r="AK3">
        <v>1458</v>
      </c>
      <c r="AL3">
        <v>4181</v>
      </c>
      <c r="AM3">
        <v>5169</v>
      </c>
      <c r="AN3">
        <v>2395</v>
      </c>
      <c r="AO3">
        <v>4320</v>
      </c>
      <c r="AP3">
        <v>5027</v>
      </c>
      <c r="AQ3">
        <v>1885</v>
      </c>
      <c r="AR3">
        <v>5433</v>
      </c>
      <c r="AS3">
        <v>1218</v>
      </c>
    </row>
    <row r="4" spans="1:45">
      <c r="A4" s="25" t="s">
        <v>8</v>
      </c>
      <c r="B4" s="25">
        <f t="shared" si="0"/>
        <v>2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AF4" t="s">
        <v>17</v>
      </c>
      <c r="AG4">
        <v>2044</v>
      </c>
      <c r="AH4">
        <v>3032</v>
      </c>
      <c r="AI4">
        <v>3044</v>
      </c>
      <c r="AJ4">
        <v>3507</v>
      </c>
      <c r="AK4">
        <v>2241</v>
      </c>
      <c r="AL4">
        <v>3415</v>
      </c>
      <c r="AM4">
        <v>5584</v>
      </c>
      <c r="AN4">
        <v>345</v>
      </c>
      <c r="AO4">
        <v>1487</v>
      </c>
      <c r="AP4">
        <v>4761</v>
      </c>
      <c r="AQ4">
        <v>3288</v>
      </c>
      <c r="AR4">
        <v>285</v>
      </c>
      <c r="AS4">
        <v>5073</v>
      </c>
    </row>
    <row r="5" spans="1:45">
      <c r="A5" s="25" t="s">
        <v>17</v>
      </c>
      <c r="B5" s="25">
        <f t="shared" si="0"/>
        <v>3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AF5" t="s">
        <v>9</v>
      </c>
      <c r="AG5">
        <v>3103</v>
      </c>
      <c r="AH5">
        <v>3380</v>
      </c>
      <c r="AI5">
        <v>4136</v>
      </c>
      <c r="AJ5">
        <v>4727</v>
      </c>
      <c r="AK5">
        <v>5408</v>
      </c>
      <c r="AL5">
        <v>5615</v>
      </c>
      <c r="AM5">
        <v>4929</v>
      </c>
      <c r="AN5">
        <v>5192</v>
      </c>
      <c r="AO5">
        <v>2778</v>
      </c>
      <c r="AP5">
        <v>3441</v>
      </c>
      <c r="AQ5">
        <v>360</v>
      </c>
      <c r="AR5">
        <v>5973</v>
      </c>
      <c r="AS5">
        <v>2907</v>
      </c>
    </row>
    <row r="6" spans="1:45">
      <c r="A6" s="25" t="s">
        <v>9</v>
      </c>
      <c r="B6" s="25">
        <f t="shared" si="0"/>
        <v>4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AF6" t="s">
        <v>10</v>
      </c>
      <c r="AG6">
        <v>2407</v>
      </c>
      <c r="AH6">
        <v>5123</v>
      </c>
      <c r="AI6">
        <v>1043</v>
      </c>
      <c r="AJ6">
        <v>2145</v>
      </c>
      <c r="AK6">
        <v>2197</v>
      </c>
      <c r="AL6">
        <v>325</v>
      </c>
      <c r="AM6">
        <v>4044</v>
      </c>
      <c r="AN6">
        <v>4838</v>
      </c>
      <c r="AO6">
        <v>934</v>
      </c>
      <c r="AP6">
        <v>5586</v>
      </c>
      <c r="AQ6">
        <v>2041</v>
      </c>
      <c r="AR6">
        <v>4296</v>
      </c>
      <c r="AS6">
        <v>4873</v>
      </c>
    </row>
    <row r="7" spans="1:45">
      <c r="A7" s="25" t="s">
        <v>10</v>
      </c>
      <c r="B7" s="25">
        <f t="shared" si="0"/>
        <v>5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AF7" t="s">
        <v>236</v>
      </c>
      <c r="AG7">
        <v>5501</v>
      </c>
      <c r="AH7">
        <v>2001</v>
      </c>
      <c r="AI7">
        <v>3834</v>
      </c>
      <c r="AJ7">
        <v>2688</v>
      </c>
      <c r="AK7">
        <v>1299</v>
      </c>
      <c r="AL7">
        <v>1171</v>
      </c>
      <c r="AM7">
        <v>5509</v>
      </c>
      <c r="AN7">
        <v>5403</v>
      </c>
      <c r="AO7">
        <v>917</v>
      </c>
      <c r="AP7">
        <v>1392</v>
      </c>
      <c r="AQ7">
        <v>671</v>
      </c>
      <c r="AR7">
        <v>2239</v>
      </c>
      <c r="AS7">
        <v>2250</v>
      </c>
    </row>
    <row r="8" spans="1:45">
      <c r="A8" s="25" t="s">
        <v>236</v>
      </c>
      <c r="B8" s="25">
        <f t="shared" si="0"/>
        <v>6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AF8" t="s">
        <v>11</v>
      </c>
      <c r="AG8">
        <v>3821</v>
      </c>
      <c r="AH8">
        <v>1277</v>
      </c>
      <c r="AI8">
        <v>4305</v>
      </c>
      <c r="AJ8">
        <v>4924</v>
      </c>
      <c r="AK8">
        <v>4712</v>
      </c>
      <c r="AL8">
        <v>3068</v>
      </c>
      <c r="AM8">
        <v>5189</v>
      </c>
      <c r="AN8">
        <v>1545</v>
      </c>
      <c r="AO8">
        <v>4604</v>
      </c>
      <c r="AP8">
        <v>2528</v>
      </c>
      <c r="AQ8">
        <v>4914</v>
      </c>
      <c r="AR8">
        <v>785</v>
      </c>
      <c r="AS8">
        <v>2363</v>
      </c>
    </row>
    <row r="9" spans="1:45">
      <c r="A9" s="25" t="s">
        <v>11</v>
      </c>
      <c r="B9" s="25">
        <f t="shared" si="0"/>
        <v>7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AF9" t="s">
        <v>12</v>
      </c>
      <c r="AG9">
        <v>308</v>
      </c>
      <c r="AH9">
        <v>4601</v>
      </c>
      <c r="AI9">
        <v>2260</v>
      </c>
      <c r="AJ9">
        <v>3942</v>
      </c>
      <c r="AK9">
        <v>5217</v>
      </c>
      <c r="AL9">
        <v>852</v>
      </c>
      <c r="AM9">
        <v>4805</v>
      </c>
      <c r="AN9">
        <v>2649</v>
      </c>
      <c r="AO9">
        <v>2875</v>
      </c>
      <c r="AP9">
        <v>932</v>
      </c>
      <c r="AQ9">
        <v>339</v>
      </c>
      <c r="AR9">
        <v>5306</v>
      </c>
      <c r="AS9">
        <v>753</v>
      </c>
    </row>
    <row r="10" spans="1:45">
      <c r="A10" s="25" t="s">
        <v>12</v>
      </c>
      <c r="B10" s="25">
        <f t="shared" si="0"/>
        <v>8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AF10" t="s">
        <v>13</v>
      </c>
      <c r="AG10">
        <v>1424</v>
      </c>
      <c r="AH10">
        <v>5947</v>
      </c>
      <c r="AI10">
        <v>5396</v>
      </c>
      <c r="AJ10">
        <v>1565</v>
      </c>
      <c r="AK10">
        <v>5670</v>
      </c>
      <c r="AL10">
        <v>805</v>
      </c>
      <c r="AM10">
        <v>4941</v>
      </c>
      <c r="AN10">
        <v>4335</v>
      </c>
      <c r="AO10">
        <v>1340</v>
      </c>
      <c r="AP10">
        <v>515</v>
      </c>
      <c r="AQ10">
        <v>5932</v>
      </c>
      <c r="AR10">
        <v>3075</v>
      </c>
      <c r="AS10">
        <v>919</v>
      </c>
    </row>
    <row r="11" spans="1:45">
      <c r="A11" s="25" t="s">
        <v>13</v>
      </c>
      <c r="B11" s="25">
        <f t="shared" si="0"/>
        <v>9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AF11" t="s">
        <v>14</v>
      </c>
      <c r="AG11">
        <v>5272</v>
      </c>
      <c r="AH11">
        <v>2064</v>
      </c>
      <c r="AI11">
        <v>162</v>
      </c>
      <c r="AJ11">
        <v>150</v>
      </c>
      <c r="AK11">
        <v>2821</v>
      </c>
      <c r="AL11">
        <v>2168</v>
      </c>
      <c r="AM11">
        <v>2745</v>
      </c>
      <c r="AN11">
        <v>1626</v>
      </c>
      <c r="AO11">
        <v>4779</v>
      </c>
      <c r="AP11">
        <v>2004</v>
      </c>
      <c r="AQ11">
        <v>3461</v>
      </c>
      <c r="AR11">
        <v>2466</v>
      </c>
      <c r="AS11">
        <v>4666</v>
      </c>
    </row>
    <row r="12" spans="1:45">
      <c r="A12" s="25" t="s">
        <v>14</v>
      </c>
      <c r="B12" s="25">
        <f t="shared" si="0"/>
        <v>10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AF12" t="s">
        <v>15</v>
      </c>
      <c r="AG12">
        <v>3264</v>
      </c>
      <c r="AH12">
        <v>5893</v>
      </c>
      <c r="AI12">
        <v>2872</v>
      </c>
      <c r="AJ12">
        <v>4756</v>
      </c>
      <c r="AK12">
        <v>905</v>
      </c>
      <c r="AL12">
        <v>3657</v>
      </c>
      <c r="AM12">
        <v>5769</v>
      </c>
      <c r="AN12">
        <v>1334</v>
      </c>
      <c r="AO12">
        <v>1051</v>
      </c>
      <c r="AP12">
        <v>2153</v>
      </c>
      <c r="AQ12">
        <v>4391</v>
      </c>
      <c r="AR12">
        <v>3531</v>
      </c>
      <c r="AS12">
        <v>5944</v>
      </c>
    </row>
    <row r="13" spans="1:45">
      <c r="A13" s="25" t="s">
        <v>15</v>
      </c>
      <c r="B13" s="25">
        <f t="shared" si="0"/>
        <v>11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AF13" t="s">
        <v>237</v>
      </c>
      <c r="AG13">
        <v>312</v>
      </c>
      <c r="AH13">
        <v>3036</v>
      </c>
      <c r="AI13">
        <v>124</v>
      </c>
      <c r="AJ13">
        <v>4130</v>
      </c>
      <c r="AK13">
        <v>1298</v>
      </c>
      <c r="AL13">
        <v>1782</v>
      </c>
      <c r="AM13">
        <v>4086</v>
      </c>
      <c r="AN13">
        <v>3125</v>
      </c>
      <c r="AO13">
        <v>5276</v>
      </c>
      <c r="AP13">
        <v>2342</v>
      </c>
      <c r="AQ13">
        <v>193</v>
      </c>
      <c r="AR13">
        <v>2345</v>
      </c>
      <c r="AS13">
        <v>5606</v>
      </c>
    </row>
    <row r="14" spans="1:45">
      <c r="A14" s="25" t="s">
        <v>237</v>
      </c>
      <c r="B14" s="25">
        <f t="shared" si="0"/>
        <v>12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AF14" t="s">
        <v>16</v>
      </c>
      <c r="AG14">
        <v>5273</v>
      </c>
      <c r="AH14">
        <v>470</v>
      </c>
      <c r="AI14">
        <v>2682</v>
      </c>
      <c r="AJ14">
        <v>4777</v>
      </c>
      <c r="AK14">
        <v>5580</v>
      </c>
      <c r="AL14">
        <v>358</v>
      </c>
      <c r="AM14">
        <v>5078</v>
      </c>
      <c r="AN14">
        <v>3621</v>
      </c>
      <c r="AO14">
        <v>3472</v>
      </c>
      <c r="AP14">
        <v>2045</v>
      </c>
      <c r="AQ14">
        <v>3353</v>
      </c>
      <c r="AR14">
        <v>5402</v>
      </c>
      <c r="AS14">
        <v>711</v>
      </c>
    </row>
    <row r="15" spans="1:45">
      <c r="A15" s="26" t="s">
        <v>238</v>
      </c>
      <c r="B15" s="26">
        <f t="shared" si="0"/>
        <v>14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AF15" t="s">
        <v>238</v>
      </c>
      <c r="AG15">
        <v>92</v>
      </c>
      <c r="AH15">
        <v>4208</v>
      </c>
      <c r="AI15">
        <v>5137</v>
      </c>
      <c r="AJ15">
        <v>1553</v>
      </c>
      <c r="AK15">
        <v>1673</v>
      </c>
      <c r="AL15">
        <v>4572</v>
      </c>
      <c r="AM15">
        <v>1695</v>
      </c>
      <c r="AN15">
        <v>4979</v>
      </c>
      <c r="AO15">
        <v>5502</v>
      </c>
      <c r="AP15">
        <v>1186</v>
      </c>
      <c r="AQ15">
        <v>2316</v>
      </c>
      <c r="AR15">
        <v>4868</v>
      </c>
      <c r="AS15">
        <v>3174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pane ySplit="1" topLeftCell="A2" activePane="bottomLeft" state="frozenSplit"/>
      <selection pane="bottomLeft"/>
    </sheetView>
  </sheetViews>
  <sheetFormatPr baseColWidth="10" defaultRowHeight="15"/>
  <cols>
    <col min="1" max="1" width="10.42578125" style="2" customWidth="1"/>
    <col min="2" max="2" width="17.42578125" style="1" customWidth="1"/>
    <col min="3" max="4" width="2.28515625" customWidth="1"/>
    <col min="5" max="5" width="1.85546875" style="1" customWidth="1"/>
    <col min="6" max="6" width="16.85546875" style="1" customWidth="1"/>
    <col min="7" max="16384" width="11.42578125" style="1"/>
  </cols>
  <sheetData>
    <row r="1" spans="1:7" ht="19.5" customHeight="1">
      <c r="A1" s="3" t="s">
        <v>2</v>
      </c>
      <c r="B1" s="22" t="s">
        <v>240</v>
      </c>
      <c r="F1" s="13" t="s">
        <v>240</v>
      </c>
      <c r="G1" s="3" t="s">
        <v>2</v>
      </c>
    </row>
    <row r="2" spans="1:7">
      <c r="A2" s="4" t="s">
        <v>7</v>
      </c>
      <c r="B2" s="6" t="str">
        <f>INDEX($F$2:$G$15,MATCH(A2,$G$2:$G$15,0),1)</f>
        <v>PSA</v>
      </c>
      <c r="F2" s="14" t="s">
        <v>241</v>
      </c>
      <c r="G2" s="4" t="s">
        <v>7</v>
      </c>
    </row>
    <row r="3" spans="1:7">
      <c r="A3" s="7" t="s">
        <v>8</v>
      </c>
      <c r="B3" s="9" t="str">
        <f t="shared" ref="B3:B21" si="0">INDEX($F$2:$G$15,MATCH(A3,$G$2:$G$15,0),1)</f>
        <v>Air Canada</v>
      </c>
      <c r="F3" s="15" t="s">
        <v>242</v>
      </c>
      <c r="G3" s="7" t="s">
        <v>8</v>
      </c>
    </row>
    <row r="4" spans="1:7">
      <c r="A4" s="7" t="s">
        <v>9</v>
      </c>
      <c r="B4" s="9" t="str">
        <f t="shared" si="0"/>
        <v>Exxon</v>
      </c>
      <c r="F4" s="15" t="s">
        <v>243</v>
      </c>
      <c r="G4" s="7" t="s">
        <v>17</v>
      </c>
    </row>
    <row r="5" spans="1:7">
      <c r="A5" s="7" t="s">
        <v>10</v>
      </c>
      <c r="B5" s="9" t="str">
        <f t="shared" si="0"/>
        <v>Bell Canada</v>
      </c>
      <c r="F5" s="15" t="s">
        <v>244</v>
      </c>
      <c r="G5" s="7" t="s">
        <v>9</v>
      </c>
    </row>
    <row r="6" spans="1:7">
      <c r="A6" s="7" t="s">
        <v>11</v>
      </c>
      <c r="B6" s="9" t="str">
        <f t="shared" si="0"/>
        <v>Air France</v>
      </c>
      <c r="F6" s="15" t="s">
        <v>245</v>
      </c>
      <c r="G6" s="7" t="s">
        <v>10</v>
      </c>
    </row>
    <row r="7" spans="1:7">
      <c r="A7" s="7" t="s">
        <v>12</v>
      </c>
      <c r="B7" s="9" t="str">
        <f t="shared" si="0"/>
        <v>Ford</v>
      </c>
      <c r="F7" s="15" t="s">
        <v>246</v>
      </c>
      <c r="G7" s="7" t="s">
        <v>236</v>
      </c>
    </row>
    <row r="8" spans="1:7">
      <c r="A8" s="7" t="s">
        <v>13</v>
      </c>
      <c r="B8" s="9" t="str">
        <f t="shared" si="0"/>
        <v>Chevron</v>
      </c>
      <c r="F8" s="15" t="s">
        <v>247</v>
      </c>
      <c r="G8" s="7" t="s">
        <v>11</v>
      </c>
    </row>
    <row r="9" spans="1:7">
      <c r="A9" s="7" t="s">
        <v>14</v>
      </c>
      <c r="B9" s="9" t="str">
        <f t="shared" si="0"/>
        <v>General motors</v>
      </c>
      <c r="F9" s="15" t="s">
        <v>248</v>
      </c>
      <c r="G9" s="7" t="s">
        <v>12</v>
      </c>
    </row>
    <row r="10" spans="1:7">
      <c r="A10" s="7" t="s">
        <v>15</v>
      </c>
      <c r="B10" s="9" t="str">
        <f t="shared" si="0"/>
        <v>Compaq</v>
      </c>
      <c r="F10" s="15" t="s">
        <v>249</v>
      </c>
      <c r="G10" s="7" t="s">
        <v>13</v>
      </c>
    </row>
    <row r="11" spans="1:7">
      <c r="A11" s="7" t="s">
        <v>16</v>
      </c>
      <c r="B11" s="9" t="str">
        <f t="shared" si="0"/>
        <v>Kroger</v>
      </c>
      <c r="F11" s="15" t="s">
        <v>250</v>
      </c>
      <c r="G11" s="7" t="s">
        <v>14</v>
      </c>
    </row>
    <row r="12" spans="1:7">
      <c r="A12" s="7" t="s">
        <v>237</v>
      </c>
      <c r="B12" s="9" t="str">
        <f t="shared" si="0"/>
        <v>Renault</v>
      </c>
      <c r="F12" s="15" t="s">
        <v>251</v>
      </c>
      <c r="G12" s="7" t="s">
        <v>15</v>
      </c>
    </row>
    <row r="13" spans="1:7">
      <c r="A13" s="7" t="s">
        <v>237</v>
      </c>
      <c r="B13" s="9" t="str">
        <f t="shared" si="0"/>
        <v>Renault</v>
      </c>
      <c r="F13" s="15" t="s">
        <v>252</v>
      </c>
      <c r="G13" s="7" t="s">
        <v>237</v>
      </c>
    </row>
    <row r="14" spans="1:7">
      <c r="A14" s="7" t="s">
        <v>238</v>
      </c>
      <c r="B14" s="9" t="str">
        <f t="shared" si="0"/>
        <v>Nortel</v>
      </c>
      <c r="F14" s="15" t="s">
        <v>253</v>
      </c>
      <c r="G14" s="7" t="s">
        <v>16</v>
      </c>
    </row>
    <row r="15" spans="1:7">
      <c r="A15" s="7" t="s">
        <v>7</v>
      </c>
      <c r="B15" s="9" t="str">
        <f t="shared" si="0"/>
        <v>PSA</v>
      </c>
      <c r="F15" s="16" t="s">
        <v>254</v>
      </c>
      <c r="G15" s="10" t="s">
        <v>238</v>
      </c>
    </row>
    <row r="16" spans="1:7">
      <c r="A16" s="7" t="s">
        <v>8</v>
      </c>
      <c r="B16" s="9" t="str">
        <f t="shared" si="0"/>
        <v>Air Canada</v>
      </c>
    </row>
    <row r="17" spans="1:2">
      <c r="A17" s="7" t="s">
        <v>8</v>
      </c>
      <c r="B17" s="9" t="str">
        <f t="shared" si="0"/>
        <v>Air Canada</v>
      </c>
    </row>
    <row r="18" spans="1:2">
      <c r="A18" s="7" t="s">
        <v>8</v>
      </c>
      <c r="B18" s="9" t="str">
        <f t="shared" si="0"/>
        <v>Air Canada</v>
      </c>
    </row>
    <row r="19" spans="1:2">
      <c r="A19" s="7" t="s">
        <v>17</v>
      </c>
      <c r="B19" s="9" t="str">
        <f t="shared" si="0"/>
        <v>France Télécom</v>
      </c>
    </row>
    <row r="20" spans="1:2">
      <c r="A20" s="7" t="s">
        <v>236</v>
      </c>
      <c r="B20" s="9" t="str">
        <f t="shared" si="0"/>
        <v>Shell Canada</v>
      </c>
    </row>
    <row r="21" spans="1:2">
      <c r="A21" s="10" t="s">
        <v>15</v>
      </c>
      <c r="B21" s="12" t="str">
        <f t="shared" si="0"/>
        <v>Compaq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Feuil1</vt:lpstr>
      <vt:lpstr>Feuil2</vt:lpstr>
      <vt:lpstr>Feuil3</vt:lpstr>
      <vt:lpstr>Feuil4</vt:lpstr>
      <vt:lpstr>Feuil5</vt:lpstr>
      <vt:lpstr>Feuil6</vt:lpstr>
      <vt:lpstr>Feuil7</vt:lpstr>
    </vt:vector>
  </TitlesOfParts>
  <Company>Xirius Informatique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2007-10-17T14:36:32Z</dcterms:created>
  <dcterms:modified xsi:type="dcterms:W3CDTF">2007-11-22T10:27:19Z</dcterms:modified>
</cp:coreProperties>
</file>