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4.xml" ContentType="application/vnd.openxmlformats-officedocument.drawing+xml"/>
  <Override PartName="/xl/charts/chart9.xml" ContentType="application/vnd.openxmlformats-officedocument.drawingml.chart+xml"/>
  <Override PartName="/xl/drawings/drawing5.xml" ContentType="application/vnd.openxmlformats-officedocument.drawing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7.xml" ContentType="application/vnd.openxmlformats-officedocument.drawing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ean marc\Desktop\Documents\emploi\CEGOS\livre EXCEL pour CDG\livre Graphiques\Fichiers Excel avec grap\"/>
    </mc:Choice>
  </mc:AlternateContent>
  <bookViews>
    <workbookView xWindow="0" yWindow="0" windowWidth="20490" windowHeight="7365" activeTab="2"/>
  </bookViews>
  <sheets>
    <sheet name="curseurs" sheetId="1" r:id="rId1"/>
    <sheet name="treso" sheetId="4" r:id="rId2"/>
    <sheet name="couleurs" sheetId="2" r:id="rId3"/>
    <sheet name="test tendance" sheetId="7" r:id="rId4"/>
    <sheet name="Trend" sheetId="8" r:id="rId5"/>
    <sheet name="courbe tendance" sheetId="5" r:id="rId6"/>
    <sheet name="moyennes mobiles" sheetId="6" r:id="rId7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" i="8" l="1"/>
  <c r="I3" i="8" s="1"/>
  <c r="I3" i="7"/>
  <c r="H3" i="7"/>
  <c r="F69" i="6" l="1"/>
  <c r="F70" i="6"/>
  <c r="F71" i="6"/>
  <c r="F72" i="6"/>
  <c r="E70" i="6" l="1"/>
  <c r="E71" i="6"/>
  <c r="E72" i="6"/>
  <c r="E69" i="6"/>
  <c r="B68" i="6" l="1"/>
  <c r="B69" i="6" s="1"/>
  <c r="B70" i="6" s="1"/>
  <c r="B71" i="6" s="1"/>
  <c r="B72" i="6" s="1"/>
  <c r="E1" i="5" l="1"/>
  <c r="F1" i="5"/>
  <c r="G1" i="5" s="1"/>
  <c r="H1" i="5" s="1"/>
  <c r="I1" i="5" s="1"/>
  <c r="J1" i="5" s="1"/>
  <c r="D1" i="5"/>
  <c r="C5" i="4" l="1"/>
  <c r="D5" i="4" s="1"/>
  <c r="E5" i="4" s="1"/>
  <c r="F5" i="4" s="1"/>
  <c r="G5" i="4" s="1"/>
  <c r="H5" i="4" s="1"/>
  <c r="D7" i="2"/>
  <c r="C7" i="2"/>
  <c r="E9" i="1" l="1"/>
  <c r="E8" i="1"/>
  <c r="C2" i="1"/>
  <c r="D2" i="1"/>
  <c r="B2" i="1"/>
  <c r="E7" i="1"/>
  <c r="D7" i="1"/>
  <c r="C10" i="1"/>
  <c r="D10" i="1"/>
  <c r="B10" i="1"/>
  <c r="C7" i="1"/>
  <c r="B7" i="1"/>
  <c r="E10" i="1" l="1"/>
  <c r="E3" i="1" s="1"/>
</calcChain>
</file>

<file path=xl/sharedStrings.xml><?xml version="1.0" encoding="utf-8"?>
<sst xmlns="http://schemas.openxmlformats.org/spreadsheetml/2006/main" count="117" uniqueCount="84">
  <si>
    <t>Résultat d'exploitation</t>
  </si>
  <si>
    <t>Trim 1</t>
  </si>
  <si>
    <t>Trim 2</t>
  </si>
  <si>
    <t>Trim 3</t>
  </si>
  <si>
    <t>Trim 4</t>
  </si>
  <si>
    <t>Réalisé</t>
  </si>
  <si>
    <t>Prévision</t>
  </si>
  <si>
    <t>Détail</t>
  </si>
  <si>
    <t>Dépenses publicitaires</t>
  </si>
  <si>
    <t>Autres dépenses</t>
  </si>
  <si>
    <t>Chiffre d'affaires cumulé</t>
  </si>
  <si>
    <t>Volume des ventes Trim 4</t>
  </si>
  <si>
    <t xml:space="preserve">% d'évolution des autres dépenses vs 40 000€
</t>
  </si>
  <si>
    <t xml:space="preserve">Dépenses publicitaires au trimestre en K€
</t>
  </si>
  <si>
    <t xml:space="preserve">Prix de vente unitaire moyen Trim 4 en €
</t>
  </si>
  <si>
    <t>A</t>
  </si>
  <si>
    <t>B</t>
  </si>
  <si>
    <t>C</t>
  </si>
  <si>
    <t>D</t>
  </si>
  <si>
    <t>format de la zone graphique</t>
  </si>
  <si>
    <t>fonds</t>
  </si>
  <si>
    <t>couleurs</t>
  </si>
  <si>
    <t>etiquettes</t>
  </si>
  <si>
    <t>SECTEUR</t>
  </si>
  <si>
    <t>HISTOGRAMME</t>
  </si>
  <si>
    <t>inverser si négatif</t>
  </si>
  <si>
    <t>Mettre en forme des séries  Remplissage</t>
  </si>
  <si>
    <t>varier les couleurs par point de données</t>
  </si>
  <si>
    <t>chaque histo a 1 couleur differente</t>
  </si>
  <si>
    <t>choix couleur : changer couleur sur les 2 menus deroulants</t>
  </si>
  <si>
    <t>en global ou par point</t>
  </si>
  <si>
    <t>motif de remplissage</t>
  </si>
  <si>
    <t>Encaissements</t>
  </si>
  <si>
    <t>Décaissements</t>
  </si>
  <si>
    <t>Solde</t>
  </si>
  <si>
    <t>Période 1</t>
  </si>
  <si>
    <t>Période 2</t>
  </si>
  <si>
    <t>Période 3</t>
  </si>
  <si>
    <t>Période 4</t>
  </si>
  <si>
    <t>Période 5</t>
  </si>
  <si>
    <t>Période 6</t>
  </si>
  <si>
    <t>An 0</t>
  </si>
  <si>
    <t>An 1</t>
  </si>
  <si>
    <t>An 2</t>
  </si>
  <si>
    <t>An 3</t>
  </si>
  <si>
    <t>An 4</t>
  </si>
  <si>
    <t>An 5</t>
  </si>
  <si>
    <t>An 6</t>
  </si>
  <si>
    <t>An 7</t>
  </si>
  <si>
    <t>en milliers d'
Unités de vente</t>
  </si>
  <si>
    <t>Janvier</t>
  </si>
  <si>
    <t>Février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</si>
  <si>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</si>
  <si>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</si>
  <si>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</si>
  <si>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</si>
  <si>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</si>
  <si>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</si>
  <si>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</si>
  <si>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</si>
  <si>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</si>
  <si>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</si>
  <si>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 xml:space="preserve">Nbre d'accidents par million d'heures de travail
</t>
  </si>
  <si>
    <t>Moyenne 12 mois roulants</t>
  </si>
  <si>
    <t>Formule de calcul = 
Moyenne mobile d'ordre 3</t>
  </si>
  <si>
    <t xml:space="preserve">Calcul avec L'utilitaire d'analyse 
</t>
  </si>
  <si>
    <t>inserer graphique</t>
  </si>
  <si>
    <t>cliquer sur graphique et menu  insertion image</t>
  </si>
  <si>
    <t>sélectionner la zone de tracage ou la zone de graphique selon ce que tu veux remplir, clic droit, format de la zone..., remplissage : sélectionner remplir avec image ou texture et cliquer sur fichier pour choisir une image.</t>
  </si>
  <si>
    <t>Elle sera automatiquement en arrière plan du graphique.</t>
  </si>
  <si>
    <t>Evolution des ventes</t>
  </si>
  <si>
    <t>Année 7</t>
  </si>
  <si>
    <t>Année 8</t>
  </si>
  <si>
    <t xml:space="preserve">Volume en milliers d'unités
</t>
  </si>
  <si>
    <r>
      <t>Developpeur puis Insérer Contrôle de formulaire</t>
    </r>
    <r>
      <rPr>
        <sz val="12"/>
        <color rgb="FFFF0000"/>
        <rFont val="Calibri"/>
        <family val="2"/>
        <scheme val="minor"/>
      </rPr>
      <t xml:space="preserve"> </t>
    </r>
  </si>
  <si>
    <t>Pour insérer un curseur</t>
  </si>
  <si>
    <r>
      <t xml:space="preserve">Pour chaque bouton, cliquez droit pour faire afficher la commande </t>
    </r>
    <r>
      <rPr>
        <b/>
        <sz val="12"/>
        <color rgb="FFFF0000"/>
        <rFont val="Calibri"/>
        <family val="2"/>
        <scheme val="minor"/>
      </rPr>
      <t>Format de contrôle</t>
    </r>
    <r>
      <rPr>
        <sz val="12"/>
        <color rgb="FFFF0000"/>
        <rFont val="Calibri"/>
        <family val="2"/>
        <scheme val="minor"/>
      </rPr>
      <t xml:space="preserve"> </t>
    </r>
  </si>
  <si>
    <t>Cliquez droit sur la série solde</t>
  </si>
  <si>
    <r>
      <t>Puis utilisez la commande « </t>
    </r>
    <r>
      <rPr>
        <b/>
        <sz val="12"/>
        <color rgb="FFFF0000"/>
        <rFont val="Calibri"/>
        <family val="2"/>
        <scheme val="minor"/>
      </rPr>
      <t>Mettre en forme des séries de données</t>
    </r>
    <r>
      <rPr>
        <sz val="12"/>
        <color rgb="FFFF0000"/>
        <rFont val="Calibri"/>
        <family val="2"/>
        <scheme val="minor"/>
      </rPr>
      <t xml:space="preserve"> »  </t>
    </r>
  </si>
  <si>
    <r>
      <t xml:space="preserve">Cochez ensuite </t>
    </r>
    <r>
      <rPr>
        <b/>
        <sz val="12"/>
        <color rgb="FFFF0000"/>
        <rFont val="Calibri"/>
        <family val="2"/>
        <scheme val="minor"/>
      </rPr>
      <t>« Inverser si négatif</t>
    </r>
    <r>
      <rPr>
        <sz val="12"/>
        <color rgb="FFFF0000"/>
        <rFont val="Calibri"/>
        <family val="2"/>
        <scheme val="minor"/>
      </rPr>
      <t> » et choisissez les couleurs appropriées</t>
    </r>
  </si>
  <si>
    <t>calculé</t>
  </si>
  <si>
    <t>calculé selon la courbe e tendance</t>
  </si>
  <si>
    <t xml:space="preserve">clic droit sur la courbe et ajouter droite courbe de tendance </t>
  </si>
  <si>
    <t>ajouter dans la zone prévision , le nombre de périodes pour lesquelles des valeurs prévisionelles sont à afficher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</si>
</sst>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\ &quot;€&quot;"/>
    <numFmt numFmtId="165" formatCode="#,##0\ &quot;€&quot;"/>
    <numFmt numFmtId="166" formatCode="#,##0\K\ &quot;€&quot;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0070C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0" fillId="0" borderId="1" xfId="0" applyBorder="1"/>
    <xf numFmtId="0" fontId="1" fillId="2" borderId="1" xfId="0" applyFont="1" applyFill="1" applyBorder="1"/>
    <xf numFmtId="0" fontId="0" fillId="0" borderId="1" xfId="0" applyBorder="1" applyAlignment="1">
      <alignment wrapText="1"/>
    </xf>
    <xf numFmtId="0" fontId="1" fillId="0" borderId="1" xfId="0" applyFont="1" applyBorder="1"/>
    <xf numFmtId="164" fontId="1" fillId="0" borderId="1" xfId="0" applyNumberFormat="1" applyFont="1" applyBorder="1"/>
    <xf numFmtId="165" fontId="0" fillId="0" borderId="0" xfId="0" applyNumberFormat="1"/>
    <xf numFmtId="166" fontId="1" fillId="0" borderId="1" xfId="0" applyNumberFormat="1" applyFont="1" applyBorder="1"/>
    <xf numFmtId="1" fontId="1" fillId="0" borderId="1" xfId="0" applyNumberFormat="1" applyFont="1" applyBorder="1"/>
    <xf numFmtId="0" fontId="1" fillId="0" borderId="0" xfId="0" applyFont="1"/>
    <xf numFmtId="0" fontId="0" fillId="0" borderId="0" xfId="0" applyAlignment="1">
      <alignment wrapText="1"/>
    </xf>
    <xf numFmtId="0" fontId="0" fillId="2" borderId="0" xfId="0" applyFill="1" applyAlignment="1">
      <alignment horizontal="center"/>
    </xf>
    <xf numFmtId="0" fontId="1" fillId="3" borderId="1" xfId="0" applyFont="1" applyFill="1" applyBorder="1"/>
    <xf numFmtId="0" fontId="3" fillId="2" borderId="0" xfId="0" applyFont="1" applyFill="1"/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5" fillId="0" borderId="0" xfId="0" applyFont="1"/>
    <xf numFmtId="0" fontId="4" fillId="0" borderId="0" xfId="0" applyFont="1"/>
    <xf numFmtId="0" fontId="6" fillId="0" borderId="0" xfId="0" applyFont="1"/>
    <xf numFmtId="0" fontId="6" fillId="0" borderId="0" xfId="0" applyFont="1" applyAlignment="1">
      <alignment vertical="center"/>
    </xf>
    <xf numFmtId="0" fontId="0" fillId="2" borderId="0" xfId="0" applyFill="1"/>
    <xf numFmtId="0" fontId="0" fillId="2" borderId="1" xfId="0" applyFill="1" applyBorder="1"/>
    <xf numFmtId="0" fontId="4" fillId="0" borderId="1" xfId="0" applyFont="1" applyBorder="1"/>
    <xf numFmtId="0" fontId="0" fillId="0" borderId="2" xfId="0" applyBorder="1"/>
    <xf numFmtId="0" fontId="0" fillId="2" borderId="1" xfId="0" applyFill="1" applyBorder="1" applyAlignment="1">
      <alignment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0" fontId="7" fillId="0" borderId="0" xfId="0" applyFont="1"/>
    <xf numFmtId="2" fontId="7" fillId="0" borderId="0" xfId="0" applyNumberFormat="1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321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_rels/chart13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jpg"/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trimestrielle du résultat d'exploitation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curseurs!$A$2</c:f>
              <c:strCache>
                <c:ptCount val="1"/>
                <c:pt idx="0">
                  <c:v>Réalisé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curseurs!$B$1:$E$1</c:f>
              <c:strCache>
                <c:ptCount val="4"/>
                <c:pt idx="0">
                  <c:v>Trim 1</c:v>
                </c:pt>
                <c:pt idx="1">
                  <c:v>Trim 2</c:v>
                </c:pt>
                <c:pt idx="2">
                  <c:v>Trim 3</c:v>
                </c:pt>
                <c:pt idx="3">
                  <c:v>Trim 4</c:v>
                </c:pt>
              </c:strCache>
            </c:strRef>
          </c:cat>
          <c:val>
            <c:numRef>
              <c:f>curseurs!$B$2:$E$2</c:f>
              <c:numCache>
                <c:formatCode>General</c:formatCode>
                <c:ptCount val="4"/>
                <c:pt idx="0">
                  <c:v>-1000</c:v>
                </c:pt>
                <c:pt idx="1">
                  <c:v>2600</c:v>
                </c:pt>
                <c:pt idx="2">
                  <c:v>-1200</c:v>
                </c:pt>
              </c:numCache>
            </c:numRef>
          </c:val>
        </c:ser>
        <c:ser>
          <c:idx val="1"/>
          <c:order val="1"/>
          <c:tx>
            <c:strRef>
              <c:f>curseurs!$A$3</c:f>
              <c:strCache>
                <c:ptCount val="1"/>
                <c:pt idx="0">
                  <c:v>Prévision</c:v>
                </c:pt>
              </c:strCache>
            </c:strRef>
          </c:tx>
          <c:spPr>
            <a:solidFill>
              <a:srgbClr val="00B050"/>
            </a:solidFill>
            <a:ln>
              <a:solidFill>
                <a:schemeClr val="bg1">
                  <a:lumMod val="65000"/>
                </a:schemeClr>
              </a:solidFill>
              <a:prstDash val="dashDot"/>
            </a:ln>
            <a:effectLst/>
          </c:spPr>
          <c:invertIfNegative val="1"/>
          <c:cat>
            <c:strRef>
              <c:f>curseurs!$B$1:$E$1</c:f>
              <c:strCache>
                <c:ptCount val="4"/>
                <c:pt idx="0">
                  <c:v>Trim 1</c:v>
                </c:pt>
                <c:pt idx="1">
                  <c:v>Trim 2</c:v>
                </c:pt>
                <c:pt idx="2">
                  <c:v>Trim 3</c:v>
                </c:pt>
                <c:pt idx="3">
                  <c:v>Trim 4</c:v>
                </c:pt>
              </c:strCache>
            </c:strRef>
          </c:cat>
          <c:val>
            <c:numRef>
              <c:f>curseurs!$B$3:$E$3</c:f>
              <c:numCache>
                <c:formatCode>General</c:formatCode>
                <c:ptCount val="4"/>
                <c:pt idx="3">
                  <c:v>2160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solidFill>
                      <a:schemeClr val="bg1">
                        <a:lumMod val="65000"/>
                      </a:schemeClr>
                    </a:solidFill>
                    <a:prstDash val="dashDot"/>
                  </a:ln>
                  <a:effectLst/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63090928"/>
        <c:axId val="463092104"/>
      </c:barChart>
      <c:catAx>
        <c:axId val="4630909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2104"/>
        <c:crosses val="autoZero"/>
        <c:auto val="1"/>
        <c:lblAlgn val="ctr"/>
        <c:lblOffset val="100"/>
        <c:noMultiLvlLbl val="0"/>
      </c:catAx>
      <c:valAx>
        <c:axId val="46309210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092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Evolution</a:t>
            </a:r>
            <a:r>
              <a:rPr lang="en-US" baseline="0"/>
              <a:t> du v</a:t>
            </a:r>
            <a:r>
              <a:rPr lang="en-US"/>
              <a:t>olume en milliers d'unités de vente
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Trend!$A$3</c:f>
              <c:strCache>
                <c:ptCount val="1"/>
                <c:pt idx="0">
                  <c:v>Volume en milliers d'unités
</c:v>
                </c:pt>
              </c:strCache>
            </c:strRef>
          </c:tx>
          <c:trendline>
            <c:spPr>
              <a:ln w="25400"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-1.5497594050743657E-2"/>
                  <c:y val="0.17568277923592882"/>
                </c:manualLayout>
              </c:layout>
              <c:numFmt formatCode="General" sourceLinked="0"/>
            </c:trendlineLbl>
          </c:trendline>
          <c:cat>
            <c:strRef>
              <c:f>Trend!$B$2:$G$2</c:f>
              <c:strCache>
                <c:ptCount val="6"/>
                <c:pt idx="0">
                  <c:v>An 1</c:v>
                </c:pt>
                <c:pt idx="1">
                  <c:v>An 2</c:v>
                </c:pt>
                <c:pt idx="2">
                  <c:v>An 3</c:v>
                </c:pt>
                <c:pt idx="3">
                  <c:v>An 4</c:v>
                </c:pt>
                <c:pt idx="4">
                  <c:v>An 5</c:v>
                </c:pt>
                <c:pt idx="5">
                  <c:v>An 6</c:v>
                </c:pt>
              </c:strCache>
            </c:strRef>
          </c:cat>
          <c:val>
            <c:numRef>
              <c:f>Trend!$B$3:$G$3</c:f>
              <c:numCache>
                <c:formatCode>General</c:formatCode>
                <c:ptCount val="6"/>
                <c:pt idx="0">
                  <c:v>120</c:v>
                </c:pt>
                <c:pt idx="1">
                  <c:v>118</c:v>
                </c:pt>
                <c:pt idx="2">
                  <c:v>123</c:v>
                </c:pt>
                <c:pt idx="3">
                  <c:v>129</c:v>
                </c:pt>
                <c:pt idx="4">
                  <c:v>135</c:v>
                </c:pt>
                <c:pt idx="5">
                  <c:v>138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422624"/>
        <c:axId val="464422232"/>
      </c:lineChart>
      <c:catAx>
        <c:axId val="46442262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4422232"/>
        <c:crosses val="autoZero"/>
        <c:auto val="1"/>
        <c:lblAlgn val="ctr"/>
        <c:lblOffset val="100"/>
        <c:noMultiLvlLbl val="0"/>
      </c:catAx>
      <c:valAx>
        <c:axId val="464422232"/>
        <c:scaling>
          <c:orientation val="minMax"/>
          <c:min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4422624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33" l="0.70000000000000029" r="0.70000000000000029" t="0.75000000000000033" header="0.30000000000000016" footer="0.30000000000000016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Evolution des ventes en milliers d'
unités </a:t>
            </a:r>
          </a:p>
        </c:rich>
      </c:tx>
      <c:layout>
        <c:manualLayout>
          <c:xMode val="edge"/>
          <c:yMode val="edge"/>
          <c:x val="0.21643044619422569"/>
          <c:y val="2.7777777777777776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'courbe tendance'!$B$3</c:f>
              <c:strCache>
                <c:ptCount val="1"/>
                <c:pt idx="0">
                  <c:v>en milliers d'
Unités de vente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trendline>
            <c:spPr>
              <a:ln w="38100" cap="rnd">
                <a:solidFill>
                  <a:srgbClr val="FFC000"/>
                </a:solidFill>
                <a:prstDash val="sysDot"/>
              </a:ln>
              <a:effectLst/>
            </c:spPr>
            <c:trendlineType val="poly"/>
            <c:order val="2"/>
            <c:forward val="2"/>
            <c:dispRSqr val="1"/>
            <c:dispEq val="1"/>
            <c:trendlineLbl>
              <c:layout>
                <c:manualLayout>
                  <c:x val="-0.24076552930883641"/>
                  <c:y val="2.6944444444444444E-2"/>
                </c:manualLayout>
              </c:layout>
              <c:numFmt formatCode="General" sourceLinked="0"/>
              <c:spPr>
                <a:noFill/>
                <a:ln>
                  <a:solidFill>
                    <a:schemeClr val="accent1"/>
                  </a:solidFill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fr-FR"/>
                </a:p>
              </c:txPr>
            </c:trendlineLbl>
          </c:trendline>
          <c:cat>
            <c:strRef>
              <c:f>'courbe tendance'!$C$2:$J$2</c:f>
              <c:strCache>
                <c:ptCount val="8"/>
                <c:pt idx="0">
                  <c:v>An 0</c:v>
                </c:pt>
                <c:pt idx="1">
                  <c:v>An 1</c:v>
                </c:pt>
                <c:pt idx="2">
                  <c:v>An 2</c:v>
                </c:pt>
                <c:pt idx="3">
                  <c:v>An 3</c:v>
                </c:pt>
                <c:pt idx="4">
                  <c:v>An 4</c:v>
                </c:pt>
                <c:pt idx="5">
                  <c:v>An 5</c:v>
                </c:pt>
                <c:pt idx="6">
                  <c:v>An 6</c:v>
                </c:pt>
                <c:pt idx="7">
                  <c:v>An 7</c:v>
                </c:pt>
              </c:strCache>
            </c:strRef>
          </c:cat>
          <c:val>
            <c:numRef>
              <c:f>'courbe tendance'!$C$3:$J$3</c:f>
              <c:numCache>
                <c:formatCode>General</c:formatCode>
                <c:ptCount val="8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98</c:v>
                </c:pt>
                <c:pt idx="4">
                  <c:v>98</c:v>
                </c:pt>
                <c:pt idx="5">
                  <c:v>105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423016"/>
        <c:axId val="464419096"/>
      </c:lineChart>
      <c:catAx>
        <c:axId val="4644230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419096"/>
        <c:crosses val="autoZero"/>
        <c:auto val="1"/>
        <c:lblAlgn val="ctr"/>
        <c:lblOffset val="100"/>
        <c:noMultiLvlLbl val="0"/>
      </c:catAx>
      <c:valAx>
        <c:axId val="464419096"/>
        <c:scaling>
          <c:orientation val="minMax"/>
          <c:min val="8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4230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fr-FR"/>
              <a:t>Graphique des Moyennes mobiles généré avec l'Utilitaire d'Analyse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Réel</c:v>
          </c:tx>
          <c:val>
            <c:numRef>
              <c:f>'moyennes mobiles'!$D$67:$D$72</c:f>
              <c:numCache>
                <c:formatCode>General</c:formatCode>
                <c:ptCount val="6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98</c:v>
                </c:pt>
                <c:pt idx="4">
                  <c:v>98</c:v>
                </c:pt>
                <c:pt idx="5">
                  <c:v>105</c:v>
                </c:pt>
              </c:numCache>
            </c:numRef>
          </c:val>
          <c:smooth val="0"/>
        </c:ser>
        <c:ser>
          <c:idx val="1"/>
          <c:order val="1"/>
          <c:tx>
            <c:v>Prévision</c:v>
          </c:tx>
          <c:val>
            <c:numRef>
              <c:f>'moyennes mobiles'!$F$67:$F$72</c:f>
              <c:numCache>
                <c:formatCode>General</c:formatCode>
                <c:ptCount val="6"/>
                <c:pt idx="0">
                  <c:v>#N/A</c:v>
                </c:pt>
                <c:pt idx="1">
                  <c:v>#N/A</c:v>
                </c:pt>
                <c:pt idx="2">
                  <c:v>97.666666666666671</c:v>
                </c:pt>
                <c:pt idx="3">
                  <c:v>97</c:v>
                </c:pt>
                <c:pt idx="4">
                  <c:v>97</c:v>
                </c:pt>
                <c:pt idx="5">
                  <c:v>100.33333333333333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64424192"/>
        <c:axId val="464424584"/>
      </c:lineChart>
      <c:catAx>
        <c:axId val="46442419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Donnée</a:t>
                </a:r>
              </a:p>
            </c:rich>
          </c:tx>
          <c:overlay val="0"/>
        </c:title>
        <c:majorTickMark val="out"/>
        <c:minorTickMark val="none"/>
        <c:tickLblPos val="nextTo"/>
        <c:crossAx val="464424584"/>
        <c:crosses val="autoZero"/>
        <c:auto val="1"/>
        <c:lblAlgn val="ctr"/>
        <c:lblOffset val="100"/>
        <c:noMultiLvlLbl val="0"/>
      </c:catAx>
      <c:valAx>
        <c:axId val="464424584"/>
        <c:scaling>
          <c:orientation val="minMax"/>
          <c:min val="70"/>
        </c:scaling>
        <c:delete val="0"/>
        <c:axPos val="l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Valeurs</a:t>
                </a:r>
              </a:p>
            </c:rich>
          </c:tx>
          <c:overlay val="0"/>
        </c:title>
        <c:numFmt formatCode="General" sourceLinked="1"/>
        <c:majorTickMark val="out"/>
        <c:minorTickMark val="none"/>
        <c:tickLblPos val="nextTo"/>
        <c:crossAx val="464424192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 b="1"/>
              <a:t>Nuage de points et moyennes mobiles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movingAvg"/>
            <c:period val="3"/>
            <c:dispRSqr val="0"/>
            <c:dispEq val="0"/>
          </c:trendline>
          <c:yVal>
            <c:numRef>
              <c:f>'moyennes mobiles'!$D$67:$D$72</c:f>
              <c:numCache>
                <c:formatCode>General</c:formatCode>
                <c:ptCount val="6"/>
                <c:pt idx="0">
                  <c:v>100</c:v>
                </c:pt>
                <c:pt idx="1">
                  <c:v>98</c:v>
                </c:pt>
                <c:pt idx="2">
                  <c:v>95</c:v>
                </c:pt>
                <c:pt idx="3">
                  <c:v>98</c:v>
                </c:pt>
                <c:pt idx="4">
                  <c:v>98</c:v>
                </c:pt>
                <c:pt idx="5">
                  <c:v>105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63091320"/>
        <c:axId val="464803568"/>
      </c:scatterChart>
      <c:valAx>
        <c:axId val="4630913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803568"/>
        <c:crosses val="autoZero"/>
        <c:crossBetween val="midCat"/>
      </c:valAx>
      <c:valAx>
        <c:axId val="464803568"/>
        <c:scaling>
          <c:orientation val="minMax"/>
          <c:min val="7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13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Composition du résultat cumulé à fin d'année</a:t>
            </a:r>
          </a:p>
        </c:rich>
      </c:tx>
      <c:layout>
        <c:manualLayout>
          <c:xMode val="edge"/>
          <c:yMode val="edge"/>
          <c:x val="0.18752077865266845"/>
          <c:y val="2.314814814814814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2E75B6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1"/>
          <c:dPt>
            <c:idx val="3"/>
            <c:invertIfNegative val="1"/>
            <c:bubble3D val="0"/>
            <c:spPr>
              <a:solidFill>
                <a:srgbClr val="00B050"/>
              </a:solidFill>
              <a:ln>
                <a:noFill/>
              </a:ln>
              <a:effectLst>
                <a:outerShdw blurRad="57150" dist="19050" dir="5400000" algn="ctr" rotWithShape="0">
                  <a:srgbClr val="000000">
                    <a:alpha val="63000"/>
                  </a:srgbClr>
                </a:outerShdw>
              </a:effectLst>
            </c:spPr>
          </c:dPt>
          <c:cat>
            <c:strRef>
              <c:f>curseurs!$A$7:$A$10</c:f>
              <c:strCache>
                <c:ptCount val="4"/>
                <c:pt idx="0">
                  <c:v>Chiffre d'affaires cumulé</c:v>
                </c:pt>
                <c:pt idx="1">
                  <c:v>Dépenses publicitaires</c:v>
                </c:pt>
                <c:pt idx="2">
                  <c:v>Autres dépenses</c:v>
                </c:pt>
                <c:pt idx="3">
                  <c:v>Résultat d'exploitation</c:v>
                </c:pt>
              </c:strCache>
            </c:strRef>
          </c:cat>
          <c:val>
            <c:numRef>
              <c:f>curseurs!$E$7:$E$10</c:f>
              <c:numCache>
                <c:formatCode>#\ ##0\ "€"</c:formatCode>
                <c:ptCount val="4"/>
                <c:pt idx="0" formatCode="General">
                  <c:v>223160</c:v>
                </c:pt>
                <c:pt idx="1">
                  <c:v>-83000</c:v>
                </c:pt>
                <c:pt idx="2" formatCode="General">
                  <c:v>-138000</c:v>
                </c:pt>
                <c:pt idx="3" formatCode="General">
                  <c:v>2160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14:spPr>
              </c14:invertSolidFillFmt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463093280"/>
        <c:axId val="463092496"/>
      </c:barChart>
      <c:catAx>
        <c:axId val="46309328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2496"/>
        <c:crosses val="autoZero"/>
        <c:auto val="1"/>
        <c:lblAlgn val="ctr"/>
        <c:lblOffset val="100"/>
        <c:noMultiLvlLbl val="0"/>
      </c:catAx>
      <c:valAx>
        <c:axId val="46309249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3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Evolution de la trésorerie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treso!$B$3</c:f>
              <c:strCache>
                <c:ptCount val="1"/>
                <c:pt idx="0">
                  <c:v>Encaissements</c:v>
                </c:pt>
              </c:strCache>
            </c:strRef>
          </c:tx>
          <c:spPr>
            <a:solidFill>
              <a:schemeClr val="accent1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treso!$C$2:$H$2</c:f>
              <c:strCache>
                <c:ptCount val="6"/>
                <c:pt idx="0">
                  <c:v>Période 1</c:v>
                </c:pt>
                <c:pt idx="1">
                  <c:v>Période 2</c:v>
                </c:pt>
                <c:pt idx="2">
                  <c:v>Période 3</c:v>
                </c:pt>
                <c:pt idx="3">
                  <c:v>Période 4</c:v>
                </c:pt>
                <c:pt idx="4">
                  <c:v>Période 5</c:v>
                </c:pt>
                <c:pt idx="5">
                  <c:v>Période 6</c:v>
                </c:pt>
              </c:strCache>
            </c:strRef>
          </c:cat>
          <c:val>
            <c:numRef>
              <c:f>treso!$C$3:$H$3</c:f>
              <c:numCache>
                <c:formatCode>General</c:formatCode>
                <c:ptCount val="6"/>
                <c:pt idx="0">
                  <c:v>130</c:v>
                </c:pt>
                <c:pt idx="1">
                  <c:v>150</c:v>
                </c:pt>
                <c:pt idx="2">
                  <c:v>80</c:v>
                </c:pt>
                <c:pt idx="3">
                  <c:v>120</c:v>
                </c:pt>
                <c:pt idx="4">
                  <c:v>160</c:v>
                </c:pt>
                <c:pt idx="5">
                  <c:v>90</c:v>
                </c:pt>
              </c:numCache>
            </c:numRef>
          </c:val>
        </c:ser>
        <c:ser>
          <c:idx val="1"/>
          <c:order val="1"/>
          <c:tx>
            <c:strRef>
              <c:f>treso!$B$4</c:f>
              <c:strCache>
                <c:ptCount val="1"/>
                <c:pt idx="0">
                  <c:v>Décaissements</c:v>
                </c:pt>
              </c:strCache>
            </c:strRef>
          </c:tx>
          <c:spPr>
            <a:solidFill>
              <a:schemeClr val="accent2">
                <a:alpha val="85000"/>
              </a:scheme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treso!$C$2:$H$2</c:f>
              <c:strCache>
                <c:ptCount val="6"/>
                <c:pt idx="0">
                  <c:v>Période 1</c:v>
                </c:pt>
                <c:pt idx="1">
                  <c:v>Période 2</c:v>
                </c:pt>
                <c:pt idx="2">
                  <c:v>Période 3</c:v>
                </c:pt>
                <c:pt idx="3">
                  <c:v>Période 4</c:v>
                </c:pt>
                <c:pt idx="4">
                  <c:v>Période 5</c:v>
                </c:pt>
                <c:pt idx="5">
                  <c:v>Période 6</c:v>
                </c:pt>
              </c:strCache>
            </c:strRef>
          </c:cat>
          <c:val>
            <c:numRef>
              <c:f>treso!$C$4:$H$4</c:f>
              <c:numCache>
                <c:formatCode>General</c:formatCode>
                <c:ptCount val="6"/>
                <c:pt idx="0">
                  <c:v>90</c:v>
                </c:pt>
                <c:pt idx="1">
                  <c:v>160</c:v>
                </c:pt>
                <c:pt idx="2">
                  <c:v>150</c:v>
                </c:pt>
                <c:pt idx="3">
                  <c:v>80</c:v>
                </c:pt>
                <c:pt idx="4">
                  <c:v>150</c:v>
                </c:pt>
                <c:pt idx="5">
                  <c:v>130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5"/>
        <c:axId val="463097984"/>
        <c:axId val="463094064"/>
      </c:barChart>
      <c:barChart>
        <c:barDir val="col"/>
        <c:grouping val="clustered"/>
        <c:varyColors val="0"/>
        <c:ser>
          <c:idx val="2"/>
          <c:order val="2"/>
          <c:tx>
            <c:strRef>
              <c:f>treso!$B$5</c:f>
              <c:strCache>
                <c:ptCount val="1"/>
                <c:pt idx="0">
                  <c:v>Solde</c:v>
                </c:pt>
              </c:strCache>
            </c:strRef>
          </c:tx>
          <c:spPr>
            <a:solidFill>
              <a:srgbClr val="00B050">
                <a:alpha val="84706"/>
              </a:srgbClr>
            </a:solidFill>
            <a:ln w="9525" cap="flat" cmpd="sng" algn="ctr">
              <a:solidFill>
                <a:schemeClr val="lt1">
                  <a:alpha val="50000"/>
                </a:schemeClr>
              </a:solidFill>
              <a:round/>
            </a:ln>
            <a:effectLst/>
          </c:spPr>
          <c:invertIfNegative val="1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treso!$C$2:$H$2</c:f>
              <c:strCache>
                <c:ptCount val="6"/>
                <c:pt idx="0">
                  <c:v>Période 1</c:v>
                </c:pt>
                <c:pt idx="1">
                  <c:v>Période 2</c:v>
                </c:pt>
                <c:pt idx="2">
                  <c:v>Période 3</c:v>
                </c:pt>
                <c:pt idx="3">
                  <c:v>Période 4</c:v>
                </c:pt>
                <c:pt idx="4">
                  <c:v>Période 5</c:v>
                </c:pt>
                <c:pt idx="5">
                  <c:v>Période 6</c:v>
                </c:pt>
              </c:strCache>
            </c:strRef>
          </c:cat>
          <c:val>
            <c:numRef>
              <c:f>treso!$C$5:$H$5</c:f>
              <c:numCache>
                <c:formatCode>General</c:formatCode>
                <c:ptCount val="6"/>
                <c:pt idx="0">
                  <c:v>40</c:v>
                </c:pt>
                <c:pt idx="1">
                  <c:v>30</c:v>
                </c:pt>
                <c:pt idx="2">
                  <c:v>-40</c:v>
                </c:pt>
                <c:pt idx="3">
                  <c:v>0</c:v>
                </c:pt>
                <c:pt idx="4">
                  <c:v>10</c:v>
                </c:pt>
                <c:pt idx="5">
                  <c:v>-30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 w="9525" cap="flat" cmpd="sng" algn="ctr">
                    <a:solidFill>
                      <a:schemeClr val="lt1">
                        <a:alpha val="50000"/>
                      </a:schemeClr>
                    </a:solidFill>
                    <a:round/>
                  </a:ln>
                  <a:effectLst/>
                </c14:spPr>
              </c14:invertSolidFillFmt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65"/>
        <c:axId val="463095240"/>
        <c:axId val="463092888"/>
      </c:barChart>
      <c:catAx>
        <c:axId val="4630979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dk1">
                <a:lumMod val="75000"/>
                <a:lumOff val="2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all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4064"/>
        <c:crosses val="autoZero"/>
        <c:auto val="1"/>
        <c:lblAlgn val="ctr"/>
        <c:lblOffset val="100"/>
        <c:noMultiLvlLbl val="0"/>
      </c:catAx>
      <c:valAx>
        <c:axId val="463094064"/>
        <c:scaling>
          <c:orientation val="minMax"/>
        </c:scaling>
        <c:delete val="1"/>
        <c:axPos val="l"/>
        <c:majorGridlines>
          <c:spPr>
            <a:ln w="9525" cap="flat" cmpd="sng" algn="ctr">
              <a:gradFill>
                <a:gsLst>
                  <a:gs pos="100000">
                    <a:schemeClr val="dk1">
                      <a:lumMod val="95000"/>
                      <a:lumOff val="5000"/>
                      <a:alpha val="42000"/>
                    </a:schemeClr>
                  </a:gs>
                  <a:gs pos="0">
                    <a:schemeClr val="lt1">
                      <a:lumMod val="75000"/>
                      <a:alpha val="36000"/>
                    </a:schemeClr>
                  </a:gs>
                </a:gsLst>
                <a:lin ang="5400000" scaled="0"/>
              </a:gra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crossAx val="463097984"/>
        <c:crosses val="autoZero"/>
        <c:crossBetween val="between"/>
      </c:valAx>
      <c:valAx>
        <c:axId val="463092888"/>
        <c:scaling>
          <c:orientation val="minMax"/>
        </c:scaling>
        <c:delete val="0"/>
        <c:axPos val="r"/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5240"/>
        <c:crosses val="max"/>
        <c:crossBetween val="between"/>
      </c:valAx>
      <c:catAx>
        <c:axId val="46309524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63092888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75000"/>
                    <a:lumOff val="2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fr-FR"/>
              <a:t>Différencier</a:t>
            </a:r>
            <a:r>
              <a:rPr lang="fr-FR" baseline="0"/>
              <a:t> avec des couleurs</a:t>
            </a:r>
          </a:p>
          <a:p>
            <a:pPr>
              <a:defRPr/>
            </a:pPr>
            <a:r>
              <a:rPr lang="fr-FR" sz="1400"/>
              <a:t>exemple : Les parts de marché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bubble3D val="0"/>
            <c:spPr>
              <a:solidFill>
                <a:schemeClr val="accent2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bubble3D val="0"/>
            <c:spPr>
              <a:solidFill>
                <a:schemeClr val="accent4"/>
              </a:solidFill>
              <a:ln>
                <a:noFill/>
              </a:ln>
              <a:effectLst>
                <a:outerShdw blurRad="254000" sx="102000" sy="102000" algn="ctr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pattFill prst="pct75">
                <a:fgClr>
                  <a:schemeClr val="dk1">
                    <a:lumMod val="75000"/>
                    <a:lumOff val="25000"/>
                  </a:schemeClr>
                </a:fgClr>
                <a:bgClr>
                  <a:schemeClr val="dk1">
                    <a:lumMod val="65000"/>
                    <a:lumOff val="35000"/>
                  </a:schemeClr>
                </a:bgClr>
              </a:pattFill>
              <a:ln>
                <a:noFill/>
              </a:ln>
              <a:effectLst>
                <a:outerShdw blurRad="50800" dist="38100" dir="2700000" algn="tl" rotWithShape="0">
                  <a:prstClr val="black">
                    <a:alpha val="40000"/>
                  </a:prstClr>
                </a:outerShdw>
              </a:effectLst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>
                  <a:solidFill>
                    <a:schemeClr val="dk1">
                      <a:lumMod val="50000"/>
                      <a:lumOff val="50000"/>
                    </a:schemeClr>
                  </a:solidFill>
                </a:ln>
                <a:effectLst/>
              </c:spPr>
            </c:leaderLines>
            <c:extLst>
              <c:ext xmlns:c15="http://schemas.microsoft.com/office/drawing/2012/chart" uri="{CE6537A1-D6FC-4f65-9D91-7224C49458BB}">
                <c15:layout/>
              </c:ext>
            </c:extLst>
          </c:dLbls>
          <c:cat>
            <c:strRef>
              <c:f>couleurs!$B$3:$B$6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couleurs!$C$3:$C$6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45</c:v>
                </c:pt>
                <c:pt idx="3">
                  <c:v>30</c:v>
                </c:pt>
              </c:numCache>
            </c:numRef>
          </c:val>
        </c:ser>
        <c:dLbls>
          <c:dLblPos val="ctr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/>
      <c:overlay val="0"/>
      <c:spPr>
        <a:solidFill>
          <a:schemeClr val="lt1">
            <a:lumMod val="95000"/>
            <a:alpha val="39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75000"/>
                  <a:lumOff val="2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gradFill flip="none" rotWithShape="1">
      <a:gsLst>
        <a:gs pos="0">
          <a:schemeClr val="lt1"/>
        </a:gs>
        <a:gs pos="39000">
          <a:schemeClr val="lt1"/>
        </a:gs>
        <a:gs pos="100000">
          <a:schemeClr val="lt1">
            <a:lumMod val="75000"/>
          </a:schemeClr>
        </a:gs>
      </a:gsLst>
      <a:path path="circle">
        <a:fillToRect l="50000" t="-80000" r="50000" b="180000"/>
      </a:path>
      <a:tileRect/>
    </a:gradFill>
    <a:ln w="9525" cap="flat" cmpd="sng" algn="ctr">
      <a:solidFill>
        <a:schemeClr val="dk1">
          <a:lumMod val="25000"/>
          <a:lumOff val="7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fr-FR"/>
              <a:t>Différencier avec un motif de remplissage</a:t>
            </a:r>
          </a:p>
          <a:p>
            <a:pPr>
              <a:defRPr/>
            </a:pPr>
            <a:r>
              <a:rPr lang="fr-FR" sz="1400"/>
              <a:t>exemple:</a:t>
            </a:r>
            <a:r>
              <a:rPr lang="fr-FR" sz="1400" baseline="0"/>
              <a:t> la rentabilité des ventes</a:t>
            </a:r>
            <a:endParaRPr lang="fr-FR" sz="1400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invertIfNegative val="1"/>
          <c:dPt>
            <c:idx val="0"/>
            <c:invertIfNegative val="1"/>
            <c:bubble3D val="0"/>
            <c:spPr>
              <a:pattFill prst="lgCheck">
                <a:fgClr>
                  <a:srgbClr val="FF0000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1"/>
            <c:invertIfNegative val="1"/>
            <c:bubble3D val="0"/>
            <c:spPr>
              <a:pattFill prst="pct5">
                <a:fgClr>
                  <a:srgbClr val="EE321E"/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2"/>
            <c:invertIfNegative val="1"/>
            <c:bubble3D val="0"/>
            <c:spPr>
              <a:pattFill prst="wdDnDiag">
                <a:fgClr>
                  <a:schemeClr val="bg1">
                    <a:lumMod val="5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Pt>
            <c:idx val="3"/>
            <c:invertIfNegative val="1"/>
            <c:bubble3D val="0"/>
            <c:spPr>
              <a:pattFill prst="ltDnDiag">
                <a:fgClr>
                  <a:schemeClr val="bg1">
                    <a:lumMod val="50000"/>
                  </a:schemeClr>
                </a:fgClr>
                <a:bgClr>
                  <a:schemeClr val="bg1"/>
                </a:bgClr>
              </a:pattFill>
              <a:ln>
                <a:noFill/>
              </a:ln>
              <a:effectLst>
                <a:outerShdw blurRad="76200" dir="18900000" sy="23000" kx="-1200000" algn="bl" rotWithShape="0">
                  <a:prstClr val="black">
                    <a:alpha val="20000"/>
                  </a:prstClr>
                </a:outerShdw>
              </a:effectLst>
            </c:spPr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couleurs!$E$3:$E$6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couleurs!$F$3:$F$6</c:f>
              <c:numCache>
                <c:formatCode>General</c:formatCode>
                <c:ptCount val="4"/>
                <c:pt idx="0">
                  <c:v>-5</c:v>
                </c:pt>
                <c:pt idx="1">
                  <c:v>-4</c:v>
                </c:pt>
                <c:pt idx="2">
                  <c:v>10</c:v>
                </c:pt>
                <c:pt idx="3">
                  <c:v>15</c:v>
                </c:pt>
              </c:numCache>
            </c:numRef>
          </c:val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63096416"/>
        <c:axId val="463097592"/>
      </c:barChart>
      <c:catAx>
        <c:axId val="4630964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3097592"/>
        <c:crosses val="autoZero"/>
        <c:auto val="1"/>
        <c:lblAlgn val="ctr"/>
        <c:lblOffset val="100"/>
        <c:noMultiLvlLbl val="0"/>
      </c:catAx>
      <c:valAx>
        <c:axId val="463097592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4630964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en-US" b="1"/>
              <a:t>Accentuer les contrastes</a:t>
            </a:r>
          </a:p>
          <a:p>
            <a:pPr>
              <a:defRPr/>
            </a:pPr>
            <a:r>
              <a:rPr lang="en-US" sz="1400" b="1"/>
              <a:t>exemple : le taux de croissance des ventes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spPr>
            <a:solidFill>
              <a:srgbClr val="00B050"/>
            </a:soli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1"/>
          <c:dPt>
            <c:idx val="0"/>
            <c:invertIfNegative val="1"/>
            <c:bubble3D val="0"/>
          </c:dPt>
          <c:dPt>
            <c:idx val="1"/>
            <c:invertIfNegative val="1"/>
            <c:bubble3D val="0"/>
          </c:dPt>
          <c:dPt>
            <c:idx val="2"/>
            <c:invertIfNegative val="1"/>
            <c:bubble3D val="0"/>
          </c:dPt>
          <c:dPt>
            <c:idx val="3"/>
            <c:invertIfNegative val="1"/>
            <c:bubble3D val="0"/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couleurs!$E$3:$E$6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couleurs!$F$3:$F$6</c:f>
              <c:numCache>
                <c:formatCode>General</c:formatCode>
                <c:ptCount val="4"/>
                <c:pt idx="0">
                  <c:v>-5</c:v>
                </c:pt>
                <c:pt idx="1">
                  <c:v>-4</c:v>
                </c:pt>
                <c:pt idx="2">
                  <c:v>10</c:v>
                </c:pt>
                <c:pt idx="3">
                  <c:v>15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0000"/>
                  </a:solidFill>
                  <a:ln>
                    <a:noFill/>
                  </a:ln>
                  <a:effectLst>
                    <a:outerShdw blurRad="76200" dir="18900000" sy="23000" kx="-1200000" algn="bl" rotWithShape="0">
                      <a:prstClr val="black">
                        <a:alpha val="20000"/>
                      </a:prstClr>
                    </a:outerShdw>
                  </a:effectLst>
                </c14:spPr>
              </c14:invertSolidFillFmt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464419488"/>
        <c:axId val="464418704"/>
      </c:barChart>
      <c:catAx>
        <c:axId val="4644194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418704"/>
        <c:crosses val="autoZero"/>
        <c:auto val="1"/>
        <c:lblAlgn val="ctr"/>
        <c:lblOffset val="100"/>
        <c:noMultiLvlLbl val="0"/>
      </c:catAx>
      <c:valAx>
        <c:axId val="464418704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4644194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800"/>
              <a:t>Agrémenter d'une image de fond</a:t>
            </a:r>
          </a:p>
          <a:p>
            <a:pPr>
              <a:defRPr/>
            </a:pPr>
            <a:r>
              <a:rPr lang="en-US" sz="1400"/>
              <a:t>exemple :  la répartition du CA en €</a:t>
            </a:r>
            <a:endParaRPr lang="en-US" sz="1200"/>
          </a:p>
        </c:rich>
      </c:tx>
      <c:layout/>
      <c:overlay val="0"/>
      <c:spPr>
        <a:solidFill>
          <a:schemeClr val="accent2"/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>
        <c:manualLayout>
          <c:layoutTarget val="inner"/>
          <c:xMode val="edge"/>
          <c:yMode val="edge"/>
          <c:x val="6.5358705161854769E-2"/>
          <c:y val="0.29659740449110528"/>
          <c:w val="0.89019685039370078"/>
          <c:h val="0.61915135608048999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couleurs!$B$3</c:f>
              <c:strCache>
                <c:ptCount val="1"/>
                <c:pt idx="0">
                  <c:v>A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25400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couleurs!$C$3:$D$3</c:f>
              <c:numCache>
                <c:formatCode>General</c:formatCode>
                <c:ptCount val="2"/>
                <c:pt idx="0">
                  <c:v>10</c:v>
                </c:pt>
                <c:pt idx="1">
                  <c:v>12</c:v>
                </c:pt>
              </c:numCache>
            </c:numRef>
          </c:val>
        </c:ser>
        <c:ser>
          <c:idx val="1"/>
          <c:order val="1"/>
          <c:tx>
            <c:strRef>
              <c:f>couleurs!$B$4</c:f>
              <c:strCache>
                <c:ptCount val="1"/>
                <c:pt idx="0">
                  <c:v>B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 w="25400"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couleurs!$C$4:$D$4</c:f>
              <c:numCache>
                <c:formatCode>General</c:formatCode>
                <c:ptCount val="2"/>
                <c:pt idx="0">
                  <c:v>15</c:v>
                </c:pt>
                <c:pt idx="1">
                  <c:v>20</c:v>
                </c:pt>
              </c:numCache>
            </c:numRef>
          </c:val>
        </c:ser>
        <c:ser>
          <c:idx val="2"/>
          <c:order val="2"/>
          <c:tx>
            <c:strRef>
              <c:f>couleurs!$B$5</c:f>
              <c:strCache>
                <c:ptCount val="1"/>
                <c:pt idx="0">
                  <c:v>C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couleurs!$C$5:$D$5</c:f>
              <c:numCache>
                <c:formatCode>General</c:formatCode>
                <c:ptCount val="2"/>
                <c:pt idx="0">
                  <c:v>45</c:v>
                </c:pt>
                <c:pt idx="1">
                  <c:v>40</c:v>
                </c:pt>
              </c:numCache>
            </c:numRef>
          </c:val>
        </c:ser>
        <c:ser>
          <c:idx val="3"/>
          <c:order val="3"/>
          <c:tx>
            <c:strRef>
              <c:f>couleurs!$B$6</c:f>
              <c:strCache>
                <c:ptCount val="1"/>
                <c:pt idx="0">
                  <c:v>D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lt1">
                          <a:lumMod val="95000"/>
                          <a:alpha val="54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val>
            <c:numRef>
              <c:f>couleurs!$C$6:$D$6</c:f>
              <c:numCache>
                <c:formatCode>General</c:formatCode>
                <c:ptCount val="2"/>
                <c:pt idx="0">
                  <c:v>30</c:v>
                </c:pt>
                <c:pt idx="1">
                  <c:v>28</c:v>
                </c:pt>
              </c:numCache>
            </c:numRef>
          </c:val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150"/>
        <c:overlap val="100"/>
        <c:axId val="464417920"/>
        <c:axId val="464420272"/>
      </c:barChart>
      <c:catAx>
        <c:axId val="464417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420272"/>
        <c:crosses val="autoZero"/>
        <c:auto val="1"/>
        <c:lblAlgn val="ctr"/>
        <c:lblOffset val="100"/>
        <c:noMultiLvlLbl val="0"/>
      </c:catAx>
      <c:valAx>
        <c:axId val="4644202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417920"/>
        <c:crosses val="autoZero"/>
        <c:crossBetween val="between"/>
      </c:valAx>
      <c:spPr>
        <a:solidFill>
          <a:schemeClr val="bg2">
            <a:lumMod val="90000"/>
          </a:schemeClr>
        </a:solidFill>
        <a:ln>
          <a:noFill/>
        </a:ln>
        <a:effectLst/>
      </c:spPr>
    </c:plotArea>
    <c:plotVisOnly val="1"/>
    <c:dispBlanksAs val="gap"/>
    <c:showDLblsOverMax val="0"/>
  </c:chart>
  <c:spPr>
    <a:blipFill dpi="0" rotWithShape="1">
      <a:blip xmlns:r="http://schemas.openxmlformats.org/officeDocument/2006/relationships" r:embed="rId3"/>
      <a:srcRect/>
      <a:stretch>
        <a:fillRect/>
      </a:stretch>
    </a:blipFill>
    <a:ln>
      <a:noFill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couleurs!$B$3:$B$6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couleurs!$C$3:$C$6</c:f>
              <c:numCache>
                <c:formatCode>General</c:formatCode>
                <c:ptCount val="4"/>
                <c:pt idx="0">
                  <c:v>10</c:v>
                </c:pt>
                <c:pt idx="1">
                  <c:v>15</c:v>
                </c:pt>
                <c:pt idx="2">
                  <c:v>45</c:v>
                </c:pt>
                <c:pt idx="3">
                  <c:v>30</c:v>
                </c:pt>
              </c:numCache>
            </c:numRef>
          </c:val>
        </c:ser>
        <c:ser>
          <c:idx val="1"/>
          <c:order val="1"/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couleurs!$B$3:$B$6</c:f>
              <c:strCache>
                <c:ptCount val="4"/>
                <c:pt idx="0">
                  <c:v>A</c:v>
                </c:pt>
                <c:pt idx="1">
                  <c:v>B</c:v>
                </c:pt>
                <c:pt idx="2">
                  <c:v>C</c:v>
                </c:pt>
                <c:pt idx="3">
                  <c:v>D</c:v>
                </c:pt>
              </c:strCache>
            </c:strRef>
          </c:cat>
          <c:val>
            <c:numRef>
              <c:f>couleurs!$D$3:$D$6</c:f>
              <c:numCache>
                <c:formatCode>General</c:formatCode>
                <c:ptCount val="4"/>
                <c:pt idx="0">
                  <c:v>12</c:v>
                </c:pt>
                <c:pt idx="1">
                  <c:v>20</c:v>
                </c:pt>
                <c:pt idx="2">
                  <c:v>40</c:v>
                </c:pt>
                <c:pt idx="3">
                  <c:v>28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464421840"/>
        <c:axId val="464424976"/>
      </c:barChart>
      <c:catAx>
        <c:axId val="4644218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424976"/>
        <c:crosses val="autoZero"/>
        <c:auto val="1"/>
        <c:lblAlgn val="ctr"/>
        <c:lblOffset val="100"/>
        <c:noMultiLvlLbl val="0"/>
      </c:catAx>
      <c:valAx>
        <c:axId val="46442497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46442184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fr-FR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3"/>
      <a:stretch>
        <a:fillRect/>
      </a:stretch>
    </a:blip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Evolution</a:t>
            </a:r>
            <a:r>
              <a:rPr lang="en-US" baseline="0"/>
              <a:t> du v</a:t>
            </a:r>
            <a:r>
              <a:rPr lang="en-US"/>
              <a:t>olume en milliers d'unités de vente
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'test tendance'!$A$3</c:f>
              <c:strCache>
                <c:ptCount val="1"/>
                <c:pt idx="0">
                  <c:v>Volume en milliers d'unités
</c:v>
                </c:pt>
              </c:strCache>
            </c:strRef>
          </c:tx>
          <c:invertIfNegative val="0"/>
          <c:trendline>
            <c:spPr>
              <a:ln w="25400">
                <a:solidFill>
                  <a:schemeClr val="accent6">
                    <a:lumMod val="75000"/>
                  </a:schemeClr>
                </a:solidFill>
              </a:ln>
            </c:spPr>
            <c:trendlineType val="linear"/>
            <c:forward val="2"/>
            <c:dispRSqr val="1"/>
            <c:dispEq val="1"/>
            <c:trendlineLbl>
              <c:layout>
                <c:manualLayout>
                  <c:x val="-1.5497594050743657E-2"/>
                  <c:y val="0.17568277923592882"/>
                </c:manualLayout>
              </c:layout>
              <c:numFmt formatCode="General" sourceLinked="0"/>
            </c:trendlineLbl>
          </c:trendline>
          <c:cat>
            <c:strRef>
              <c:f>'test tendance'!$B$2:$G$2</c:f>
              <c:strCache>
                <c:ptCount val="6"/>
                <c:pt idx="0">
                  <c:v>An 1</c:v>
                </c:pt>
                <c:pt idx="1">
                  <c:v>An 2</c:v>
                </c:pt>
                <c:pt idx="2">
                  <c:v>An 3</c:v>
                </c:pt>
                <c:pt idx="3">
                  <c:v>An 4</c:v>
                </c:pt>
                <c:pt idx="4">
                  <c:v>An 5</c:v>
                </c:pt>
                <c:pt idx="5">
                  <c:v>An 6</c:v>
                </c:pt>
              </c:strCache>
            </c:strRef>
          </c:cat>
          <c:val>
            <c:numRef>
              <c:f>'test tendance'!$B$3:$G$3</c:f>
              <c:numCache>
                <c:formatCode>General</c:formatCode>
                <c:ptCount val="6"/>
                <c:pt idx="0">
                  <c:v>120</c:v>
                </c:pt>
                <c:pt idx="1">
                  <c:v>118</c:v>
                </c:pt>
                <c:pt idx="2">
                  <c:v>123</c:v>
                </c:pt>
                <c:pt idx="3">
                  <c:v>129</c:v>
                </c:pt>
                <c:pt idx="4">
                  <c:v>135</c:v>
                </c:pt>
                <c:pt idx="5">
                  <c:v>138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64421056"/>
        <c:axId val="464418312"/>
      </c:barChart>
      <c:catAx>
        <c:axId val="46442105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464418312"/>
        <c:crosses val="autoZero"/>
        <c:auto val="1"/>
        <c:lblAlgn val="ctr"/>
        <c:lblOffset val="100"/>
        <c:noMultiLvlLbl val="0"/>
      </c:catAx>
      <c:valAx>
        <c:axId val="464418312"/>
        <c:scaling>
          <c:orientation val="minMax"/>
          <c:min val="10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64421056"/>
        <c:crosses val="autoZero"/>
        <c:crossBetween val="between"/>
      </c:valAx>
    </c:plotArea>
    <c:plotVisOnly val="1"/>
    <c:dispBlanksAs val="gap"/>
    <c:showDLblsOverMax val="0"/>
  </c:chart>
  <c:printSettings>
    <c:headerFooter/>
    <c:pageMargins b="0.75000000000000056" l="0.70000000000000051" r="0.70000000000000051" t="0.75000000000000056" header="0.30000000000000027" footer="0.30000000000000027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4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5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53">
  <cs:axisTitle>
    <cs:lnRef idx="0"/>
    <cs:fillRef idx="0"/>
    <cs:effectRef idx="0"/>
    <cs:fontRef idx="minor">
      <a:schemeClr val="dk1">
        <a:lumMod val="75000"/>
        <a:lumOff val="2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 cap="all" baseline="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pattFill prst="pct75">
        <a:fgClr>
          <a:schemeClr val="dk1">
            <a:lumMod val="75000"/>
            <a:lumOff val="25000"/>
          </a:schemeClr>
        </a:fgClr>
        <a:bgClr>
          <a:schemeClr val="dk1">
            <a:lumMod val="65000"/>
            <a:lumOff val="35000"/>
          </a:schemeClr>
        </a:bgClr>
      </a:pattFill>
      <a:effectLst>
        <a:outerShdw blurRad="50800" dist="38100" dir="2700000" algn="tl" rotWithShape="0">
          <a:prstClr val="black">
            <a:alpha val="40000"/>
          </a:prstClr>
        </a:outerShdw>
      </a:effectLst>
    </cs:spPr>
    <cs:defRPr sz="1000" b="1" i="0" u="none" strike="noStrike" kern="1200" baseline="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254000" sx="102000" sy="102000" algn="ctr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1750" cap="rnd">
        <a:solidFill>
          <a:schemeClr val="phClr">
            <a:alpha val="85000"/>
          </a:schemeClr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>
          <a:alpha val="85000"/>
        </a:schemeClr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35000"/>
            <a:lumOff val="6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317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spPr>
      <a:ln>
        <a:noFill/>
      </a:ln>
    </cs:spPr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321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/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lt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lt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lt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332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Scroll" dx="22" fmlaLink="$H$2" horiz="1" max="3000" page="10" val="1340"/>
</file>

<file path=xl/ctrlProps/ctrlProp2.xml><?xml version="1.0" encoding="utf-8"?>
<formControlPr xmlns="http://schemas.microsoft.com/office/spreadsheetml/2009/9/main" objectType="Scroll" dx="22" fmlaLink="$H$3" horiz="1" max="100" page="10" val="54"/>
</file>

<file path=xl/ctrlProps/ctrlProp3.xml><?xml version="1.0" encoding="utf-8"?>
<formControlPr xmlns="http://schemas.microsoft.com/office/spreadsheetml/2009/9/main" objectType="Scroll" dx="22" fmlaLink="$H$4" horiz="1" max="100" page="10" val="33"/>
</file>

<file path=xl/ctrlProps/ctrlProp4.xml><?xml version="1.0" encoding="utf-8"?>
<formControlPr xmlns="http://schemas.microsoft.com/office/spreadsheetml/2009/9/main" objectType="Scroll" dx="22" fmlaLink="$H$5" horiz="1" max="200" page="10" val="9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Relationship Id="rId5" Type="http://schemas.openxmlformats.org/officeDocument/2006/relationships/chart" Target="../charts/chart8.xml"/><Relationship Id="rId4" Type="http://schemas.openxmlformats.org/officeDocument/2006/relationships/chart" Target="../charts/chart7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image" Target="../media/image3.png"/><Relationship Id="rId6" Type="http://schemas.openxmlformats.org/officeDocument/2006/relationships/chart" Target="../charts/chart13.xml"/><Relationship Id="rId5" Type="http://schemas.openxmlformats.org/officeDocument/2006/relationships/chart" Target="../charts/chart12.xml"/><Relationship Id="rId4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752475</xdr:colOff>
          <xdr:row>0</xdr:row>
          <xdr:rowOff>171450</xdr:rowOff>
        </xdr:from>
        <xdr:to>
          <xdr:col>10</xdr:col>
          <xdr:colOff>9525</xdr:colOff>
          <xdr:row>1</xdr:row>
          <xdr:rowOff>180975</xdr:rowOff>
        </xdr:to>
        <xdr:sp macro="" textlink="">
          <xdr:nvSpPr>
            <xdr:cNvPr id="1025" name="Scroll Bar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2</xdr:row>
          <xdr:rowOff>209550</xdr:rowOff>
        </xdr:from>
        <xdr:to>
          <xdr:col>10</xdr:col>
          <xdr:colOff>28575</xdr:colOff>
          <xdr:row>2</xdr:row>
          <xdr:rowOff>409575</xdr:rowOff>
        </xdr:to>
        <xdr:sp macro="" textlink="">
          <xdr:nvSpPr>
            <xdr:cNvPr id="1026" name="Scroll Bar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9525</xdr:colOff>
          <xdr:row>3</xdr:row>
          <xdr:rowOff>190500</xdr:rowOff>
        </xdr:from>
        <xdr:to>
          <xdr:col>10</xdr:col>
          <xdr:colOff>28575</xdr:colOff>
          <xdr:row>3</xdr:row>
          <xdr:rowOff>390525</xdr:rowOff>
        </xdr:to>
        <xdr:sp macro="" textlink="">
          <xdr:nvSpPr>
            <xdr:cNvPr id="1027" name="Scroll Bar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19050</xdr:colOff>
          <xdr:row>4</xdr:row>
          <xdr:rowOff>152400</xdr:rowOff>
        </xdr:from>
        <xdr:to>
          <xdr:col>10</xdr:col>
          <xdr:colOff>38100</xdr:colOff>
          <xdr:row>4</xdr:row>
          <xdr:rowOff>352425</xdr:rowOff>
        </xdr:to>
        <xdr:sp macro="" textlink="">
          <xdr:nvSpPr>
            <xdr:cNvPr id="1028" name="Scroll Bar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6</xdr:col>
      <xdr:colOff>38100</xdr:colOff>
      <xdr:row>5</xdr:row>
      <xdr:rowOff>61912</xdr:rowOff>
    </xdr:from>
    <xdr:to>
      <xdr:col>10</xdr:col>
      <xdr:colOff>85725</xdr:colOff>
      <xdr:row>19</xdr:row>
      <xdr:rowOff>138112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123825</xdr:colOff>
      <xdr:row>5</xdr:row>
      <xdr:rowOff>33337</xdr:rowOff>
    </xdr:from>
    <xdr:to>
      <xdr:col>16</xdr:col>
      <xdr:colOff>123825</xdr:colOff>
      <xdr:row>19</xdr:row>
      <xdr:rowOff>109537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581024</xdr:colOff>
      <xdr:row>6</xdr:row>
      <xdr:rowOff>76200</xdr:rowOff>
    </xdr:from>
    <xdr:to>
      <xdr:col>7</xdr:col>
      <xdr:colOff>761999</xdr:colOff>
      <xdr:row>22</xdr:row>
      <xdr:rowOff>100012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447675</xdr:colOff>
      <xdr:row>2</xdr:row>
      <xdr:rowOff>61912</xdr:rowOff>
    </xdr:from>
    <xdr:to>
      <xdr:col>12</xdr:col>
      <xdr:colOff>447675</xdr:colOff>
      <xdr:row>16</xdr:row>
      <xdr:rowOff>138112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419100</xdr:colOff>
      <xdr:row>17</xdr:row>
      <xdr:rowOff>52387</xdr:rowOff>
    </xdr:from>
    <xdr:to>
      <xdr:col>12</xdr:col>
      <xdr:colOff>419100</xdr:colOff>
      <xdr:row>31</xdr:row>
      <xdr:rowOff>128587</xdr:rowOff>
    </xdr:to>
    <xdr:graphicFrame macro="">
      <xdr:nvGraphicFramePr>
        <xdr:cNvPr id="3" name="Graphique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542925</xdr:colOff>
      <xdr:row>16</xdr:row>
      <xdr:rowOff>180975</xdr:rowOff>
    </xdr:from>
    <xdr:to>
      <xdr:col>18</xdr:col>
      <xdr:colOff>542925</xdr:colOff>
      <xdr:row>31</xdr:row>
      <xdr:rowOff>66675</xdr:rowOff>
    </xdr:to>
    <xdr:graphicFrame macro="">
      <xdr:nvGraphicFramePr>
        <xdr:cNvPr id="4" name="Graphique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523875</xdr:colOff>
      <xdr:row>2</xdr:row>
      <xdr:rowOff>71437</xdr:rowOff>
    </xdr:from>
    <xdr:to>
      <xdr:col>18</xdr:col>
      <xdr:colOff>523875</xdr:colOff>
      <xdr:row>16</xdr:row>
      <xdr:rowOff>147637</xdr:rowOff>
    </xdr:to>
    <xdr:graphicFrame macro="">
      <xdr:nvGraphicFramePr>
        <xdr:cNvPr id="5" name="Graphique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503464</xdr:colOff>
      <xdr:row>3</xdr:row>
      <xdr:rowOff>77560</xdr:rowOff>
    </xdr:from>
    <xdr:to>
      <xdr:col>25</xdr:col>
      <xdr:colOff>503464</xdr:colOff>
      <xdr:row>17</xdr:row>
      <xdr:rowOff>153760</xdr:rowOff>
    </xdr:to>
    <xdr:graphicFrame macro="">
      <xdr:nvGraphicFramePr>
        <xdr:cNvPr id="6" name="Graphique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95250</xdr:rowOff>
    </xdr:from>
    <xdr:to>
      <xdr:col>5</xdr:col>
      <xdr:colOff>638175</xdr:colOff>
      <xdr:row>18</xdr:row>
      <xdr:rowOff>171450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190500</xdr:colOff>
      <xdr:row>4</xdr:row>
      <xdr:rowOff>95250</xdr:rowOff>
    </xdr:from>
    <xdr:to>
      <xdr:col>5</xdr:col>
      <xdr:colOff>638175</xdr:colOff>
      <xdr:row>18</xdr:row>
      <xdr:rowOff>171450</xdr:rowOff>
    </xdr:to>
    <xdr:graphicFrame macro="">
      <xdr:nvGraphicFramePr>
        <xdr:cNvPr id="2" name="Graphique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1238250</xdr:colOff>
      <xdr:row>3</xdr:row>
      <xdr:rowOff>119062</xdr:rowOff>
    </xdr:from>
    <xdr:to>
      <xdr:col>7</xdr:col>
      <xdr:colOff>752475</xdr:colOff>
      <xdr:row>18</xdr:row>
      <xdr:rowOff>4762</xdr:rowOff>
    </xdr:to>
    <xdr:graphicFrame macro="">
      <xdr:nvGraphicFramePr>
        <xdr:cNvPr id="2" name="Graphique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552450</xdr:colOff>
      <xdr:row>0</xdr:row>
      <xdr:rowOff>0</xdr:rowOff>
    </xdr:from>
    <xdr:to>
      <xdr:col>18</xdr:col>
      <xdr:colOff>465783</xdr:colOff>
      <xdr:row>28</xdr:row>
      <xdr:rowOff>8857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648450" y="0"/>
          <a:ext cx="7533333" cy="5342857"/>
        </a:xfrm>
        <a:prstGeom prst="rect">
          <a:avLst/>
        </a:prstGeom>
      </xdr:spPr>
    </xdr:pic>
    <xdr:clientData/>
  </xdr:twoCellAnchor>
  <xdr:twoCellAnchor editAs="oneCell">
    <xdr:from>
      <xdr:col>9</xdr:col>
      <xdr:colOff>0</xdr:colOff>
      <xdr:row>31</xdr:row>
      <xdr:rowOff>0</xdr:rowOff>
    </xdr:from>
    <xdr:to>
      <xdr:col>18</xdr:col>
      <xdr:colOff>713428</xdr:colOff>
      <xdr:row>56</xdr:row>
      <xdr:rowOff>142262</xdr:rowOff>
    </xdr:to>
    <xdr:pic>
      <xdr:nvPicPr>
        <xdr:cNvPr id="3" name="Imag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6858000" y="5905500"/>
          <a:ext cx="7571428" cy="4904762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</xdr:row>
      <xdr:rowOff>0</xdr:rowOff>
    </xdr:from>
    <xdr:to>
      <xdr:col>8</xdr:col>
      <xdr:colOff>151380</xdr:colOff>
      <xdr:row>31</xdr:row>
      <xdr:rowOff>104095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571500"/>
          <a:ext cx="8161905" cy="5438095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34</xdr:row>
      <xdr:rowOff>0</xdr:rowOff>
    </xdr:from>
    <xdr:to>
      <xdr:col>8</xdr:col>
      <xdr:colOff>65665</xdr:colOff>
      <xdr:row>63</xdr:row>
      <xdr:rowOff>132643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0" y="6477000"/>
          <a:ext cx="8076190" cy="5657143"/>
        </a:xfrm>
        <a:prstGeom prst="rect">
          <a:avLst/>
        </a:prstGeom>
      </xdr:spPr>
    </xdr:pic>
    <xdr:clientData/>
  </xdr:twoCellAnchor>
  <xdr:twoCellAnchor>
    <xdr:from>
      <xdr:col>2</xdr:col>
      <xdr:colOff>19049</xdr:colOff>
      <xdr:row>72</xdr:row>
      <xdr:rowOff>28575</xdr:rowOff>
    </xdr:from>
    <xdr:to>
      <xdr:col>6</xdr:col>
      <xdr:colOff>57149</xdr:colOff>
      <xdr:row>82</xdr:row>
      <xdr:rowOff>171450</xdr:rowOff>
    </xdr:to>
    <xdr:graphicFrame macro="">
      <xdr:nvGraphicFramePr>
        <xdr:cNvPr id="11" name="Graphique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6</xdr:col>
      <xdr:colOff>114300</xdr:colOff>
      <xdr:row>65</xdr:row>
      <xdr:rowOff>404812</xdr:rowOff>
    </xdr:from>
    <xdr:to>
      <xdr:col>12</xdr:col>
      <xdr:colOff>114300</xdr:colOff>
      <xdr:row>78</xdr:row>
      <xdr:rowOff>100012</xdr:rowOff>
    </xdr:to>
    <xdr:graphicFrame macro="">
      <xdr:nvGraphicFramePr>
        <xdr:cNvPr id="12" name="Graphique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4"/>
  <sheetViews>
    <sheetView topLeftCell="F2" zoomScale="90" zoomScaleNormal="90" workbookViewId="0">
      <selection activeCell="G24" sqref="G24"/>
    </sheetView>
  </sheetViews>
  <sheetFormatPr baseColWidth="10" defaultRowHeight="15" x14ac:dyDescent="0.25"/>
  <cols>
    <col min="1" max="1" width="23.140625" customWidth="1"/>
    <col min="7" max="7" width="33.5703125" customWidth="1"/>
  </cols>
  <sheetData>
    <row r="1" spans="1:8" x14ac:dyDescent="0.25">
      <c r="A1" s="3" t="s">
        <v>0</v>
      </c>
      <c r="B1" s="2" t="s">
        <v>1</v>
      </c>
      <c r="C1" s="2" t="s">
        <v>2</v>
      </c>
      <c r="D1" s="2" t="s">
        <v>3</v>
      </c>
      <c r="E1" s="2" t="s">
        <v>4</v>
      </c>
    </row>
    <row r="2" spans="1:8" x14ac:dyDescent="0.25">
      <c r="A2" s="2" t="s">
        <v>5</v>
      </c>
      <c r="B2" s="2">
        <f>B10</f>
        <v>-1000</v>
      </c>
      <c r="C2" s="2">
        <f t="shared" ref="C2:D2" si="0">C10</f>
        <v>2600</v>
      </c>
      <c r="D2" s="2">
        <f t="shared" si="0"/>
        <v>-1200</v>
      </c>
      <c r="E2" s="2"/>
      <c r="G2" s="2" t="s">
        <v>11</v>
      </c>
      <c r="H2" s="5">
        <v>1340</v>
      </c>
    </row>
    <row r="3" spans="1:8" ht="45" x14ac:dyDescent="0.25">
      <c r="A3" s="2" t="s">
        <v>6</v>
      </c>
      <c r="B3" s="2"/>
      <c r="C3" s="2"/>
      <c r="D3" s="2"/>
      <c r="E3" s="2">
        <f t="shared" ref="E3" si="1">E10</f>
        <v>2160</v>
      </c>
      <c r="G3" s="4" t="s">
        <v>14</v>
      </c>
      <c r="H3" s="6">
        <v>54</v>
      </c>
    </row>
    <row r="4" spans="1:8" ht="45" x14ac:dyDescent="0.25">
      <c r="G4" s="4" t="s">
        <v>13</v>
      </c>
      <c r="H4" s="8">
        <v>33</v>
      </c>
    </row>
    <row r="5" spans="1:8" ht="45" x14ac:dyDescent="0.25">
      <c r="G5" s="4" t="s">
        <v>12</v>
      </c>
      <c r="H5" s="9">
        <v>90</v>
      </c>
    </row>
    <row r="6" spans="1:8" x14ac:dyDescent="0.25">
      <c r="A6" s="1" t="s">
        <v>7</v>
      </c>
    </row>
    <row r="7" spans="1:8" x14ac:dyDescent="0.25">
      <c r="A7" t="s">
        <v>10</v>
      </c>
      <c r="B7">
        <f>1000*50</f>
        <v>50000</v>
      </c>
      <c r="C7">
        <f>1800*52</f>
        <v>93600</v>
      </c>
      <c r="D7">
        <f>2900*52</f>
        <v>150800</v>
      </c>
      <c r="E7">
        <f>D7+(H2*H3)</f>
        <v>223160</v>
      </c>
    </row>
    <row r="8" spans="1:8" x14ac:dyDescent="0.25">
      <c r="A8" t="s">
        <v>8</v>
      </c>
      <c r="B8">
        <v>-11000</v>
      </c>
      <c r="C8">
        <v>-20000</v>
      </c>
      <c r="D8">
        <v>-50000</v>
      </c>
      <c r="E8" s="7">
        <f>D8-(H4*1000)</f>
        <v>-83000</v>
      </c>
    </row>
    <row r="9" spans="1:8" x14ac:dyDescent="0.25">
      <c r="A9" t="s">
        <v>9</v>
      </c>
      <c r="B9">
        <v>-40000</v>
      </c>
      <c r="C9">
        <v>-71000</v>
      </c>
      <c r="D9">
        <v>-102000</v>
      </c>
      <c r="E9">
        <f>D9-(40000*H5/100)</f>
        <v>-138000</v>
      </c>
    </row>
    <row r="10" spans="1:8" x14ac:dyDescent="0.25">
      <c r="A10" t="s">
        <v>0</v>
      </c>
      <c r="B10">
        <f>B9+B8+B7</f>
        <v>-1000</v>
      </c>
      <c r="C10">
        <f t="shared" ref="C10:E10" si="2">C9+C8+C7</f>
        <v>2600</v>
      </c>
      <c r="D10">
        <f t="shared" si="2"/>
        <v>-1200</v>
      </c>
      <c r="E10">
        <f t="shared" si="2"/>
        <v>2160</v>
      </c>
    </row>
    <row r="22" spans="6:7" x14ac:dyDescent="0.25">
      <c r="F22" s="18" t="s">
        <v>75</v>
      </c>
    </row>
    <row r="23" spans="6:7" ht="15.75" x14ac:dyDescent="0.25">
      <c r="G23" s="17" t="s">
        <v>74</v>
      </c>
    </row>
    <row r="24" spans="6:7" ht="15.75" x14ac:dyDescent="0.25">
      <c r="G24" s="19" t="s">
        <v>76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3" name="Scroll Bar 1">
              <controlPr defaultSize="0" autoPict="0">
                <anchor moveWithCells="1">
                  <from>
                    <xdr:col>7</xdr:col>
                    <xdr:colOff>752475</xdr:colOff>
                    <xdr:row>0</xdr:row>
                    <xdr:rowOff>171450</xdr:rowOff>
                  </from>
                  <to>
                    <xdr:col>10</xdr:col>
                    <xdr:colOff>9525</xdr:colOff>
                    <xdr:row>1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4" name="Scroll Bar 2">
              <controlPr defaultSize="0" autoPict="0">
                <anchor moveWithCells="1">
                  <from>
                    <xdr:col>8</xdr:col>
                    <xdr:colOff>9525</xdr:colOff>
                    <xdr:row>2</xdr:row>
                    <xdr:rowOff>209550</xdr:rowOff>
                  </from>
                  <to>
                    <xdr:col>10</xdr:col>
                    <xdr:colOff>28575</xdr:colOff>
                    <xdr:row>2</xdr:row>
                    <xdr:rowOff>409575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5" name="Scroll Bar 3">
              <controlPr defaultSize="0" autoPict="0">
                <anchor moveWithCells="1">
                  <from>
                    <xdr:col>8</xdr:col>
                    <xdr:colOff>9525</xdr:colOff>
                    <xdr:row>3</xdr:row>
                    <xdr:rowOff>190500</xdr:rowOff>
                  </from>
                  <to>
                    <xdr:col>10</xdr:col>
                    <xdr:colOff>28575</xdr:colOff>
                    <xdr:row>3</xdr:row>
                    <xdr:rowOff>390525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6" name="Scroll Bar 4">
              <controlPr defaultSize="0" autoPict="0">
                <anchor moveWithCells="1">
                  <from>
                    <xdr:col>8</xdr:col>
                    <xdr:colOff>19050</xdr:colOff>
                    <xdr:row>4</xdr:row>
                    <xdr:rowOff>152400</xdr:rowOff>
                  </from>
                  <to>
                    <xdr:col>10</xdr:col>
                    <xdr:colOff>38100</xdr:colOff>
                    <xdr:row>4</xdr:row>
                    <xdr:rowOff>352425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7"/>
  <sheetViews>
    <sheetView topLeftCell="A7" workbookViewId="0">
      <selection activeCell="B27" sqref="B27"/>
    </sheetView>
  </sheetViews>
  <sheetFormatPr baseColWidth="10" defaultRowHeight="15" x14ac:dyDescent="0.25"/>
  <cols>
    <col min="2" max="2" width="15.42578125" customWidth="1"/>
  </cols>
  <sheetData>
    <row r="2" spans="2:8" x14ac:dyDescent="0.25">
      <c r="C2" t="s">
        <v>35</v>
      </c>
      <c r="D2" t="s">
        <v>36</v>
      </c>
      <c r="E2" t="s">
        <v>37</v>
      </c>
      <c r="F2" t="s">
        <v>38</v>
      </c>
      <c r="G2" t="s">
        <v>39</v>
      </c>
      <c r="H2" t="s">
        <v>40</v>
      </c>
    </row>
    <row r="3" spans="2:8" x14ac:dyDescent="0.25">
      <c r="B3" t="s">
        <v>32</v>
      </c>
      <c r="C3">
        <v>130</v>
      </c>
      <c r="D3">
        <v>150</v>
      </c>
      <c r="E3">
        <v>80</v>
      </c>
      <c r="F3">
        <v>120</v>
      </c>
      <c r="G3">
        <v>160</v>
      </c>
      <c r="H3">
        <v>90</v>
      </c>
    </row>
    <row r="4" spans="2:8" x14ac:dyDescent="0.25">
      <c r="B4" t="s">
        <v>33</v>
      </c>
      <c r="C4">
        <v>90</v>
      </c>
      <c r="D4">
        <v>160</v>
      </c>
      <c r="E4">
        <v>150</v>
      </c>
      <c r="F4">
        <v>80</v>
      </c>
      <c r="G4">
        <v>150</v>
      </c>
      <c r="H4">
        <v>130</v>
      </c>
    </row>
    <row r="5" spans="2:8" x14ac:dyDescent="0.25">
      <c r="B5" t="s">
        <v>34</v>
      </c>
      <c r="C5">
        <f>C3-C4</f>
        <v>40</v>
      </c>
      <c r="D5">
        <f>C5+D3-D4</f>
        <v>30</v>
      </c>
      <c r="E5">
        <f t="shared" ref="E5:H5" si="0">D5+E3-E4</f>
        <v>-40</v>
      </c>
      <c r="F5">
        <f t="shared" si="0"/>
        <v>0</v>
      </c>
      <c r="G5">
        <f t="shared" si="0"/>
        <v>10</v>
      </c>
      <c r="H5">
        <f t="shared" si="0"/>
        <v>-30</v>
      </c>
    </row>
    <row r="25" spans="2:2" x14ac:dyDescent="0.25">
      <c r="B25" s="18" t="s">
        <v>77</v>
      </c>
    </row>
    <row r="26" spans="2:2" ht="15.75" x14ac:dyDescent="0.25">
      <c r="B26" s="20" t="s">
        <v>78</v>
      </c>
    </row>
    <row r="27" spans="2:2" ht="15.75" x14ac:dyDescent="0.25">
      <c r="B27" s="19" t="s">
        <v>79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Y27"/>
  <sheetViews>
    <sheetView tabSelected="1" zoomScale="70" zoomScaleNormal="70" workbookViewId="0">
      <selection activeCell="T32" sqref="T32"/>
    </sheetView>
  </sheetViews>
  <sheetFormatPr baseColWidth="10" defaultRowHeight="15" x14ac:dyDescent="0.25"/>
  <cols>
    <col min="6" max="6" width="14.28515625" customWidth="1"/>
  </cols>
  <sheetData>
    <row r="3" spans="1:6" x14ac:dyDescent="0.25">
      <c r="B3" s="22" t="s">
        <v>15</v>
      </c>
      <c r="C3" s="22">
        <v>10</v>
      </c>
      <c r="D3" s="22">
        <v>12</v>
      </c>
      <c r="E3" s="22" t="s">
        <v>15</v>
      </c>
      <c r="F3" s="22">
        <v>-5</v>
      </c>
    </row>
    <row r="4" spans="1:6" x14ac:dyDescent="0.25">
      <c r="B4" s="22" t="s">
        <v>16</v>
      </c>
      <c r="C4" s="22">
        <v>15</v>
      </c>
      <c r="D4" s="22">
        <v>20</v>
      </c>
      <c r="E4" s="22" t="s">
        <v>16</v>
      </c>
      <c r="F4" s="22">
        <v>-4</v>
      </c>
    </row>
    <row r="5" spans="1:6" x14ac:dyDescent="0.25">
      <c r="B5" s="22" t="s">
        <v>17</v>
      </c>
      <c r="C5" s="22">
        <v>45</v>
      </c>
      <c r="D5" s="22">
        <v>40</v>
      </c>
      <c r="E5" s="22" t="s">
        <v>17</v>
      </c>
      <c r="F5" s="22">
        <v>10</v>
      </c>
    </row>
    <row r="6" spans="1:6" x14ac:dyDescent="0.25">
      <c r="B6" s="22" t="s">
        <v>18</v>
      </c>
      <c r="C6" s="22">
        <v>30</v>
      </c>
      <c r="D6" s="22">
        <v>28</v>
      </c>
      <c r="E6" s="22" t="s">
        <v>18</v>
      </c>
      <c r="F6" s="22">
        <v>15</v>
      </c>
    </row>
    <row r="7" spans="1:6" x14ac:dyDescent="0.25">
      <c r="C7" s="10">
        <f>SUM(C3:C6)</f>
        <v>100</v>
      </c>
      <c r="D7" s="10">
        <f>SUM(D3:D6)</f>
        <v>100</v>
      </c>
    </row>
    <row r="9" spans="1:6" x14ac:dyDescent="0.25">
      <c r="A9" s="1" t="s">
        <v>23</v>
      </c>
    </row>
    <row r="10" spans="1:6" x14ac:dyDescent="0.25">
      <c r="A10" s="18" t="s">
        <v>19</v>
      </c>
      <c r="B10" s="18"/>
      <c r="C10" s="18"/>
    </row>
    <row r="11" spans="1:6" x14ac:dyDescent="0.25">
      <c r="A11" s="18"/>
      <c r="B11" s="18" t="s">
        <v>20</v>
      </c>
      <c r="C11" s="18"/>
    </row>
    <row r="12" spans="1:6" x14ac:dyDescent="0.25">
      <c r="A12" s="18"/>
      <c r="B12" s="18" t="s">
        <v>21</v>
      </c>
      <c r="C12" s="18"/>
    </row>
    <row r="13" spans="1:6" x14ac:dyDescent="0.25">
      <c r="A13" s="18"/>
      <c r="B13" s="18" t="s">
        <v>22</v>
      </c>
      <c r="C13" s="18"/>
    </row>
    <row r="20" spans="1:25" x14ac:dyDescent="0.25">
      <c r="A20" s="1" t="s">
        <v>24</v>
      </c>
      <c r="V20" s="18" t="s">
        <v>66</v>
      </c>
      <c r="W20" s="18"/>
      <c r="X20" s="18"/>
      <c r="Y20" s="18"/>
    </row>
    <row r="21" spans="1:25" x14ac:dyDescent="0.25">
      <c r="V21" s="18" t="s">
        <v>67</v>
      </c>
      <c r="W21" s="18"/>
      <c r="X21" s="18"/>
      <c r="Y21" s="18"/>
    </row>
    <row r="22" spans="1:25" x14ac:dyDescent="0.25">
      <c r="A22" s="18" t="s">
        <v>26</v>
      </c>
      <c r="B22" s="18"/>
      <c r="C22" s="18"/>
      <c r="D22" s="18"/>
      <c r="E22" s="18"/>
      <c r="F22" s="18" t="s">
        <v>31</v>
      </c>
      <c r="G22" s="18"/>
      <c r="V22" s="18"/>
      <c r="W22" s="18"/>
      <c r="X22" s="18"/>
      <c r="Y22" s="18"/>
    </row>
    <row r="23" spans="1:25" x14ac:dyDescent="0.25">
      <c r="A23" s="18" t="s">
        <v>25</v>
      </c>
      <c r="B23" s="18"/>
      <c r="C23" s="18"/>
      <c r="D23" s="18"/>
      <c r="E23" s="18"/>
      <c r="F23" s="18"/>
      <c r="G23" s="18"/>
      <c r="V23" s="18"/>
      <c r="W23" s="18"/>
      <c r="X23" s="18"/>
      <c r="Y23" s="18"/>
    </row>
    <row r="24" spans="1:25" x14ac:dyDescent="0.25">
      <c r="A24" s="18" t="s">
        <v>29</v>
      </c>
      <c r="B24" s="18"/>
      <c r="C24" s="18"/>
      <c r="D24" s="18"/>
      <c r="E24" s="18"/>
      <c r="F24" s="18"/>
      <c r="G24" s="18"/>
      <c r="V24" s="18" t="s">
        <v>68</v>
      </c>
      <c r="W24" s="18"/>
      <c r="X24" s="18"/>
      <c r="Y24" s="18"/>
    </row>
    <row r="25" spans="1:25" x14ac:dyDescent="0.25">
      <c r="A25" s="18" t="s">
        <v>27</v>
      </c>
      <c r="B25" s="18"/>
      <c r="C25" s="18"/>
      <c r="D25" s="18"/>
      <c r="E25" s="18"/>
      <c r="F25" s="18"/>
      <c r="G25" s="18"/>
      <c r="V25" s="18" t="s">
        <v>69</v>
      </c>
      <c r="W25" s="18"/>
      <c r="X25" s="18"/>
      <c r="Y25" s="18"/>
    </row>
    <row r="26" spans="1:25" x14ac:dyDescent="0.25">
      <c r="A26" s="18"/>
      <c r="B26" s="18" t="s">
        <v>28</v>
      </c>
      <c r="C26" s="18"/>
      <c r="D26" s="18"/>
      <c r="E26" s="18"/>
      <c r="F26" s="18"/>
      <c r="G26" s="18"/>
      <c r="V26" s="18"/>
      <c r="W26" s="18"/>
      <c r="X26" s="18"/>
      <c r="Y26" s="18"/>
    </row>
    <row r="27" spans="1:25" x14ac:dyDescent="0.25">
      <c r="A27" s="18"/>
      <c r="B27" s="18" t="s">
        <v>30</v>
      </c>
      <c r="C27" s="18"/>
      <c r="D27" s="18"/>
      <c r="E27" s="18"/>
      <c r="F27" s="18"/>
      <c r="G27" s="18"/>
      <c r="V27" s="18"/>
      <c r="W27" s="18"/>
      <c r="X27" s="18"/>
      <c r="Y27" s="18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H5" sqref="H5:I5"/>
    </sheetView>
  </sheetViews>
  <sheetFormatPr baseColWidth="10" defaultRowHeight="15" x14ac:dyDescent="0.25"/>
  <cols>
    <col min="1" max="1" width="16.140625" customWidth="1"/>
  </cols>
  <sheetData>
    <row r="1" spans="1:9" x14ac:dyDescent="0.25">
      <c r="A1" t="s">
        <v>70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</row>
    <row r="2" spans="1:9" x14ac:dyDescent="0.25">
      <c r="B2" s="5" t="s">
        <v>42</v>
      </c>
      <c r="C2" s="5" t="s">
        <v>43</v>
      </c>
      <c r="D2" s="5" t="s">
        <v>44</v>
      </c>
      <c r="E2" s="5" t="s">
        <v>45</v>
      </c>
      <c r="F2" s="5" t="s">
        <v>46</v>
      </c>
      <c r="G2" s="5" t="s">
        <v>47</v>
      </c>
      <c r="H2" s="23" t="s">
        <v>71</v>
      </c>
      <c r="I2" s="23" t="s">
        <v>72</v>
      </c>
    </row>
    <row r="3" spans="1:9" ht="45" x14ac:dyDescent="0.25">
      <c r="A3" s="11" t="s">
        <v>73</v>
      </c>
      <c r="B3">
        <v>120</v>
      </c>
      <c r="C3">
        <v>118</v>
      </c>
      <c r="D3">
        <v>123</v>
      </c>
      <c r="E3">
        <v>129</v>
      </c>
      <c r="F3">
        <v>135</v>
      </c>
      <c r="G3">
        <v>138</v>
      </c>
      <c r="H3" s="18">
        <f>TREND(B3:G3,B1:G1,7)</f>
        <v>141.86666666666667</v>
      </c>
      <c r="I3" s="18">
        <f>TREND(B3:H3,B1:H1,8)</f>
        <v>146.06666666666669</v>
      </c>
    </row>
    <row r="5" spans="1:9" x14ac:dyDescent="0.25">
      <c r="H5" t="s">
        <v>80</v>
      </c>
      <c r="I5" t="s">
        <v>80</v>
      </c>
    </row>
  </sheetData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"/>
  <sheetViews>
    <sheetView workbookViewId="0">
      <selection activeCell="H5" sqref="H5:I5"/>
    </sheetView>
  </sheetViews>
  <sheetFormatPr baseColWidth="10" defaultRowHeight="15" x14ac:dyDescent="0.25"/>
  <cols>
    <col min="1" max="1" width="16.140625" customWidth="1"/>
  </cols>
  <sheetData>
    <row r="1" spans="1:9" x14ac:dyDescent="0.25">
      <c r="A1" t="s">
        <v>70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</row>
    <row r="2" spans="1:9" x14ac:dyDescent="0.25">
      <c r="B2" s="5" t="s">
        <v>42</v>
      </c>
      <c r="C2" s="5" t="s">
        <v>43</v>
      </c>
      <c r="D2" s="5" t="s">
        <v>44</v>
      </c>
      <c r="E2" s="5" t="s">
        <v>45</v>
      </c>
      <c r="F2" s="5" t="s">
        <v>46</v>
      </c>
      <c r="G2" s="5" t="s">
        <v>47</v>
      </c>
      <c r="H2" s="2" t="s">
        <v>71</v>
      </c>
      <c r="I2" s="2" t="s">
        <v>72</v>
      </c>
    </row>
    <row r="3" spans="1:9" ht="45" x14ac:dyDescent="0.25">
      <c r="A3" s="11" t="s">
        <v>73</v>
      </c>
      <c r="B3">
        <v>120</v>
      </c>
      <c r="C3">
        <v>118</v>
      </c>
      <c r="D3">
        <v>123</v>
      </c>
      <c r="E3">
        <v>129</v>
      </c>
      <c r="F3">
        <v>135</v>
      </c>
      <c r="G3">
        <v>138</v>
      </c>
      <c r="H3" s="18">
        <f>TREND(B3:G3,B1:G1,7)</f>
        <v>141.86666666666667</v>
      </c>
      <c r="I3" s="18">
        <f>TREND(B3:H3,B1:H1,8)</f>
        <v>146.06666666666669</v>
      </c>
    </row>
    <row r="5" spans="1:9" x14ac:dyDescent="0.25">
      <c r="H5" t="s">
        <v>80</v>
      </c>
      <c r="I5" t="s">
        <v>80</v>
      </c>
    </row>
  </sheetData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P23"/>
  <sheetViews>
    <sheetView topLeftCell="B1" workbookViewId="0">
      <selection activeCell="J7" sqref="J7"/>
    </sheetView>
  </sheetViews>
  <sheetFormatPr baseColWidth="10" defaultRowHeight="15" x14ac:dyDescent="0.25"/>
  <cols>
    <col min="2" max="2" width="26.42578125" customWidth="1"/>
  </cols>
  <sheetData>
    <row r="1" spans="2:10" x14ac:dyDescent="0.25">
      <c r="C1">
        <v>1</v>
      </c>
      <c r="D1">
        <f>C1+1</f>
        <v>2</v>
      </c>
      <c r="E1">
        <f t="shared" ref="E1:J1" si="0">D1+1</f>
        <v>3</v>
      </c>
      <c r="F1">
        <f t="shared" si="0"/>
        <v>4</v>
      </c>
      <c r="G1">
        <f t="shared" si="0"/>
        <v>5</v>
      </c>
      <c r="H1">
        <f t="shared" si="0"/>
        <v>6</v>
      </c>
      <c r="I1">
        <f t="shared" si="0"/>
        <v>7</v>
      </c>
      <c r="J1">
        <f t="shared" si="0"/>
        <v>8</v>
      </c>
    </row>
    <row r="2" spans="2:10" x14ac:dyDescent="0.25">
      <c r="B2" s="22"/>
      <c r="C2" s="22" t="s">
        <v>41</v>
      </c>
      <c r="D2" s="22" t="s">
        <v>42</v>
      </c>
      <c r="E2" s="22" t="s">
        <v>43</v>
      </c>
      <c r="F2" s="22" t="s">
        <v>44</v>
      </c>
      <c r="G2" s="22" t="s">
        <v>45</v>
      </c>
      <c r="H2" s="22" t="s">
        <v>46</v>
      </c>
      <c r="I2" s="24" t="s">
        <v>47</v>
      </c>
      <c r="J2" s="2" t="s">
        <v>48</v>
      </c>
    </row>
    <row r="3" spans="2:10" ht="30" x14ac:dyDescent="0.25">
      <c r="B3" s="25" t="s">
        <v>49</v>
      </c>
      <c r="C3" s="22">
        <v>100</v>
      </c>
      <c r="D3" s="22">
        <v>98</v>
      </c>
      <c r="E3" s="22">
        <v>95</v>
      </c>
      <c r="F3" s="22">
        <v>98</v>
      </c>
      <c r="G3" s="22">
        <v>98</v>
      </c>
      <c r="H3" s="22">
        <v>105</v>
      </c>
      <c r="I3" s="12"/>
      <c r="J3" s="12"/>
    </row>
    <row r="4" spans="2:10" x14ac:dyDescent="0.25">
      <c r="J4" s="18" t="s">
        <v>81</v>
      </c>
    </row>
    <row r="6" spans="2:10" x14ac:dyDescent="0.25">
      <c r="J6" s="18" t="s">
        <v>82</v>
      </c>
    </row>
    <row r="7" spans="2:10" x14ac:dyDescent="0.25">
      <c r="J7" s="18" t="s">
        <v>83</v>
      </c>
    </row>
    <row r="21" spans="2:16" hidden="1" x14ac:dyDescent="0.25">
      <c r="B21" s="2"/>
      <c r="C21" s="2" t="s">
        <v>50</v>
      </c>
      <c r="D21" s="2" t="s">
        <v>51</v>
      </c>
      <c r="E21" s="2" t="s">
        <v>52</v>
      </c>
      <c r="F21" s="2" t="s">
        <v>53</v>
      </c>
      <c r="G21" s="2" t="s">
        <v>54</v>
      </c>
      <c r="H21" s="2" t="s">
        <v>55</v>
      </c>
      <c r="I21" s="2" t="s">
        <v>56</v>
      </c>
      <c r="J21" s="2" t="s">
        <v>57</v>
      </c>
      <c r="K21" s="2" t="s">
        <v>58</v>
      </c>
      <c r="L21" s="2" t="s">
        <v>59</v>
      </c>
      <c r="M21" s="2" t="s">
        <v>60</v>
      </c>
      <c r="N21" s="2" t="s">
        <v>61</v>
      </c>
      <c r="O21" s="2" t="s">
        <v>50</v>
      </c>
      <c r="P21" s="2" t="s">
        <v>51</v>
      </c>
    </row>
    <row r="22" spans="2:16" ht="60" hidden="1" x14ac:dyDescent="0.25">
      <c r="B22" s="4" t="s">
        <v>62</v>
      </c>
      <c r="C22" s="2">
        <v>0</v>
      </c>
      <c r="D22" s="2">
        <v>1</v>
      </c>
      <c r="E22" s="2">
        <v>0</v>
      </c>
      <c r="F22" s="2">
        <v>3</v>
      </c>
      <c r="G22" s="2">
        <v>0</v>
      </c>
      <c r="H22" s="2">
        <v>1</v>
      </c>
      <c r="I22" s="2">
        <v>0</v>
      </c>
      <c r="J22" s="2">
        <v>0</v>
      </c>
      <c r="K22" s="2">
        <v>1</v>
      </c>
      <c r="L22" s="2">
        <v>0</v>
      </c>
      <c r="M22" s="2">
        <v>1</v>
      </c>
      <c r="N22" s="2">
        <v>2</v>
      </c>
      <c r="O22" s="2"/>
      <c r="P22" s="2"/>
    </row>
    <row r="23" spans="2:16" hidden="1" x14ac:dyDescent="0.25">
      <c r="B23" s="13" t="s">
        <v>63</v>
      </c>
      <c r="C23" s="13"/>
      <c r="D23" s="13"/>
      <c r="E23" s="13"/>
      <c r="F23" s="13"/>
      <c r="G23" s="13"/>
      <c r="H23" s="13"/>
      <c r="I23" s="13"/>
      <c r="J23" s="13"/>
      <c r="K23" s="13"/>
      <c r="L23" s="13"/>
      <c r="M23" s="13"/>
      <c r="N23" s="13"/>
      <c r="O23" s="13"/>
      <c r="P23" s="13"/>
    </row>
  </sheetData>
  <pageMargins left="0.7" right="0.7" top="0.75" bottom="0.75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5:F72"/>
  <sheetViews>
    <sheetView topLeftCell="A66" workbookViewId="0">
      <selection activeCell="B66" sqref="B66:B72"/>
    </sheetView>
  </sheetViews>
  <sheetFormatPr baseColWidth="10" defaultRowHeight="15" x14ac:dyDescent="0.25"/>
  <cols>
    <col min="4" max="4" width="17.85546875" customWidth="1"/>
    <col min="5" max="5" width="25.7109375" customWidth="1"/>
    <col min="6" max="6" width="19.42578125" customWidth="1"/>
  </cols>
  <sheetData>
    <row r="65" spans="2:6" x14ac:dyDescent="0.25">
      <c r="B65" s="14"/>
      <c r="C65" s="14"/>
      <c r="D65" s="14"/>
    </row>
    <row r="66" spans="2:6" ht="45" x14ac:dyDescent="0.25">
      <c r="B66" s="14"/>
      <c r="C66" s="15"/>
      <c r="D66" s="16" t="s">
        <v>49</v>
      </c>
      <c r="E66" s="27" t="s">
        <v>64</v>
      </c>
      <c r="F66" s="26" t="s">
        <v>65</v>
      </c>
    </row>
    <row r="67" spans="2:6" x14ac:dyDescent="0.25">
      <c r="B67" s="21">
        <v>1</v>
      </c>
      <c r="C67" s="21" t="s">
        <v>41</v>
      </c>
      <c r="D67" s="21">
        <v>100</v>
      </c>
      <c r="E67" s="28"/>
      <c r="F67" s="18" t="e">
        <v>#N/A</v>
      </c>
    </row>
    <row r="68" spans="2:6" x14ac:dyDescent="0.25">
      <c r="B68" s="21">
        <f>B67+1</f>
        <v>2</v>
      </c>
      <c r="C68" s="21" t="s">
        <v>42</v>
      </c>
      <c r="D68" s="21">
        <v>98</v>
      </c>
      <c r="E68" s="28"/>
      <c r="F68" s="18" t="e">
        <v>#N/A</v>
      </c>
    </row>
    <row r="69" spans="2:6" x14ac:dyDescent="0.25">
      <c r="B69" s="21">
        <f>B68+1</f>
        <v>3</v>
      </c>
      <c r="C69" s="21" t="s">
        <v>43</v>
      </c>
      <c r="D69" s="21">
        <v>95</v>
      </c>
      <c r="E69" s="29">
        <f>AVERAGE(D67:D69)</f>
        <v>97.666666666666671</v>
      </c>
      <c r="F69" s="18">
        <f t="shared" ref="F69:F72" si="0">AVERAGE(D67:D69)</f>
        <v>97.666666666666671</v>
      </c>
    </row>
    <row r="70" spans="2:6" x14ac:dyDescent="0.25">
      <c r="B70" s="21">
        <f>B69+1</f>
        <v>4</v>
      </c>
      <c r="C70" s="21" t="s">
        <v>44</v>
      </c>
      <c r="D70" s="21">
        <v>98</v>
      </c>
      <c r="E70" s="29">
        <f t="shared" ref="E70:E72" si="1">AVERAGE(D68:D70)</f>
        <v>97</v>
      </c>
      <c r="F70" s="18">
        <f t="shared" si="0"/>
        <v>97</v>
      </c>
    </row>
    <row r="71" spans="2:6" x14ac:dyDescent="0.25">
      <c r="B71" s="21">
        <f>B70+1</f>
        <v>5</v>
      </c>
      <c r="C71" s="21" t="s">
        <v>45</v>
      </c>
      <c r="D71" s="21">
        <v>98</v>
      </c>
      <c r="E71" s="29">
        <f t="shared" si="1"/>
        <v>97</v>
      </c>
      <c r="F71" s="18">
        <f t="shared" si="0"/>
        <v>97</v>
      </c>
    </row>
    <row r="72" spans="2:6" x14ac:dyDescent="0.25">
      <c r="B72" s="21">
        <f>B71+1</f>
        <v>6</v>
      </c>
      <c r="C72" s="21" t="s">
        <v>46</v>
      </c>
      <c r="D72" s="21">
        <v>105</v>
      </c>
      <c r="E72" s="29">
        <f t="shared" si="1"/>
        <v>100.33333333333333</v>
      </c>
      <c r="F72" s="18">
        <f t="shared" si="0"/>
        <v>100.33333333333333</v>
      </c>
    </row>
  </sheetData>
  <pageMargins left="0.7" right="0.7" top="0.75" bottom="0.75" header="0.3" footer="0.3"/>
  <pageSetup paperSize="9" orientation="portrait" horizontalDpi="4294967293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7</vt:i4>
      </vt:variant>
    </vt:vector>
  </HeadingPairs>
  <TitlesOfParts>
    <vt:vector size="7" baseType="lpstr">
      <vt:lpstr>curseurs</vt:lpstr>
      <vt:lpstr>treso</vt:lpstr>
      <vt:lpstr>couleurs</vt:lpstr>
      <vt:lpstr>test tendance</vt:lpstr>
      <vt:lpstr>Trend</vt:lpstr>
      <vt:lpstr>courbe tendance</vt:lpstr>
      <vt:lpstr>moyennes mobiles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marc</dc:creator>
  <cp:lastModifiedBy>jean marc</cp:lastModifiedBy>
  <dcterms:created xsi:type="dcterms:W3CDTF">2015-08-13T07:38:20Z</dcterms:created>
  <dcterms:modified xsi:type="dcterms:W3CDTF">2015-10-04T10:48:58Z</dcterms:modified>
</cp:coreProperties>
</file>