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35" windowWidth="9315" windowHeight="2580"/>
  </bookViews>
  <sheets>
    <sheet name="Feuil1" sheetId="5" r:id="rId1"/>
  </sheets>
  <calcPr calcId="144525"/>
</workbook>
</file>

<file path=xl/calcChain.xml><?xml version="1.0" encoding="utf-8"?>
<calcChain xmlns="http://schemas.openxmlformats.org/spreadsheetml/2006/main">
  <c r="K4" i="5" l="1"/>
  <c r="J4" i="5"/>
  <c r="H10" i="5"/>
  <c r="H8" i="5"/>
  <c r="E4" i="5"/>
  <c r="D4" i="5"/>
  <c r="E10" i="5" l="1"/>
  <c r="C12" i="5"/>
  <c r="E5" i="5"/>
  <c r="E6" i="5"/>
  <c r="E7" i="5"/>
  <c r="E8" i="5"/>
  <c r="E9" i="5"/>
  <c r="D10" i="5" l="1"/>
  <c r="E12" i="5"/>
  <c r="H9" i="5" s="1"/>
  <c r="K7" i="5" s="1"/>
  <c r="D7" i="5"/>
  <c r="D9" i="5"/>
  <c r="D5" i="5"/>
  <c r="D8" i="5"/>
  <c r="D6" i="5"/>
  <c r="K6" i="5" l="1"/>
  <c r="K8" i="5"/>
  <c r="K9" i="5"/>
  <c r="K5" i="5"/>
  <c r="K10" i="5"/>
  <c r="K12" i="5"/>
  <c r="J10" i="5"/>
  <c r="D12" i="5"/>
  <c r="J5" i="5"/>
  <c r="J6" i="5"/>
  <c r="J7" i="5"/>
  <c r="J9" i="5"/>
  <c r="J8" i="5"/>
  <c r="J12" i="5" l="1"/>
</calcChain>
</file>

<file path=xl/sharedStrings.xml><?xml version="1.0" encoding="utf-8"?>
<sst xmlns="http://schemas.openxmlformats.org/spreadsheetml/2006/main" count="12" uniqueCount="11">
  <si>
    <t>Total</t>
  </si>
  <si>
    <t>Poisson</t>
  </si>
  <si>
    <t>Binomiale</t>
  </si>
  <si>
    <t>P(k)</t>
  </si>
  <si>
    <t>Fréquence observée</t>
  </si>
  <si>
    <t>Moyenne annuelle</t>
  </si>
  <si>
    <t>p</t>
  </si>
  <si>
    <t>(k) - Nb d'appels quotidiens</t>
  </si>
  <si>
    <r>
      <t xml:space="preserve">Espérance (np = </t>
    </r>
    <r>
      <rPr>
        <b/>
        <i/>
        <sz val="9"/>
        <color theme="9" tint="-0.249977111117893"/>
        <rFont val="Symbol"/>
        <family val="1"/>
        <charset val="2"/>
      </rPr>
      <t>l</t>
    </r>
    <r>
      <rPr>
        <b/>
        <i/>
        <sz val="9"/>
        <color theme="9" tint="-0.249977111117893"/>
        <rFont val="Calibri"/>
        <family val="2"/>
        <scheme val="minor"/>
      </rPr>
      <t>)</t>
    </r>
  </si>
  <si>
    <t>n - Nb de jours</t>
  </si>
  <si>
    <t>Nb d'appels annuels pour chaque 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</si>
</sst>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"/>
  </numFmts>
  <fonts count="13" x14ac:knownFonts="1"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9"/>
      <color theme="0"/>
      <name val="Calibri"/>
      <family val="2"/>
      <scheme val="minor"/>
    </font>
    <font>
      <b/>
      <sz val="9"/>
      <color theme="8" tint="-0.249977111117893"/>
      <name val="Calibri"/>
      <family val="2"/>
      <scheme val="minor"/>
    </font>
    <font>
      <b/>
      <sz val="9"/>
      <color theme="6" tint="-0.249977111117893"/>
      <name val="Calibri"/>
      <family val="2"/>
      <scheme val="minor"/>
    </font>
    <font>
      <b/>
      <sz val="9"/>
      <color theme="9" tint="-0.249977111117893"/>
      <name val="Calibri"/>
      <family val="2"/>
      <scheme val="minor"/>
    </font>
    <font>
      <sz val="9"/>
      <color theme="0" tint="-0.499984740745262"/>
      <name val="Calibri"/>
      <family val="2"/>
      <scheme val="minor"/>
    </font>
    <font>
      <b/>
      <i/>
      <sz val="9"/>
      <color theme="9" tint="-0.249977111117893"/>
      <name val="Calibri"/>
      <family val="2"/>
      <scheme val="minor"/>
    </font>
    <font>
      <b/>
      <i/>
      <sz val="9"/>
      <color theme="6" tint="-0.249977111117893"/>
      <name val="Calibri"/>
      <family val="2"/>
      <scheme val="minor"/>
    </font>
    <font>
      <b/>
      <i/>
      <sz val="9"/>
      <color theme="0"/>
      <name val="Calibri"/>
      <family val="2"/>
      <scheme val="minor"/>
    </font>
    <font>
      <b/>
      <i/>
      <sz val="9"/>
      <color theme="8" tint="-0.249977111117893"/>
      <name val="Calibri"/>
      <family val="2"/>
      <scheme val="minor"/>
    </font>
    <font>
      <b/>
      <i/>
      <sz val="9"/>
      <color theme="9" tint="-0.249977111117893"/>
      <name val="Symbol"/>
      <family val="1"/>
      <charset val="2"/>
    </font>
  </fonts>
  <fills count="1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/>
      <top/>
      <bottom/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0" borderId="0" xfId="0" applyFont="1" applyAlignment="1">
      <alignment horizontal="center" vertical="center"/>
    </xf>
    <xf numFmtId="0" fontId="1" fillId="3" borderId="0" xfId="0" applyFont="1" applyFill="1" applyAlignment="1">
      <alignment horizontal="center" vertical="center"/>
    </xf>
    <xf numFmtId="0" fontId="2" fillId="3" borderId="0" xfId="0" applyFont="1" applyFill="1" applyAlignment="1">
      <alignment horizontal="center" vertical="center"/>
    </xf>
    <xf numFmtId="0" fontId="7" fillId="3" borderId="0" xfId="0" applyFont="1" applyFill="1" applyAlignment="1">
      <alignment horizontal="center" vertical="center"/>
    </xf>
    <xf numFmtId="0" fontId="4" fillId="3" borderId="0" xfId="0" applyFont="1" applyFill="1" applyAlignment="1">
      <alignment horizontal="center" vertical="center"/>
    </xf>
    <xf numFmtId="164" fontId="6" fillId="3" borderId="0" xfId="0" applyNumberFormat="1" applyFont="1" applyFill="1" applyAlignment="1">
      <alignment horizontal="center" vertical="center"/>
    </xf>
    <xf numFmtId="0" fontId="6" fillId="3" borderId="0" xfId="0" applyFont="1" applyFill="1" applyAlignment="1">
      <alignment horizontal="center" vertical="center"/>
    </xf>
    <xf numFmtId="164" fontId="5" fillId="3" borderId="0" xfId="0" applyNumberFormat="1" applyFont="1" applyFill="1" applyAlignment="1">
      <alignment horizontal="center" vertical="center"/>
    </xf>
    <xf numFmtId="0" fontId="7" fillId="2" borderId="0" xfId="0" applyFont="1" applyFill="1" applyAlignment="1">
      <alignment horizontal="center" vertical="center"/>
    </xf>
    <xf numFmtId="0" fontId="4" fillId="9" borderId="0" xfId="0" applyFont="1" applyFill="1" applyAlignment="1">
      <alignment horizontal="right" vertical="center" indent="1"/>
    </xf>
    <xf numFmtId="0" fontId="4" fillId="11" borderId="0" xfId="0" applyFont="1" applyFill="1" applyAlignment="1">
      <alignment horizontal="right" vertical="center" indent="1"/>
    </xf>
    <xf numFmtId="164" fontId="6" fillId="12" borderId="0" xfId="0" applyNumberFormat="1" applyFont="1" applyFill="1" applyAlignment="1">
      <alignment horizontal="center" vertical="center"/>
    </xf>
    <xf numFmtId="164" fontId="6" fillId="10" borderId="0" xfId="0" applyNumberFormat="1" applyFont="1" applyFill="1" applyAlignment="1">
      <alignment horizontal="center" vertical="center"/>
    </xf>
    <xf numFmtId="0" fontId="3" fillId="5" borderId="0" xfId="0" applyFont="1" applyFill="1" applyAlignment="1">
      <alignment horizontal="center" vertical="center"/>
    </xf>
    <xf numFmtId="0" fontId="3" fillId="4" borderId="0" xfId="0" applyFont="1" applyFill="1" applyAlignment="1">
      <alignment horizontal="right" vertical="center" indent="1"/>
    </xf>
    <xf numFmtId="164" fontId="10" fillId="7" borderId="0" xfId="0" applyNumberFormat="1" applyFont="1" applyFill="1" applyAlignment="1">
      <alignment horizontal="center" vertical="center"/>
    </xf>
    <xf numFmtId="0" fontId="7" fillId="3" borderId="1" xfId="0" applyFont="1" applyFill="1" applyBorder="1" applyAlignment="1">
      <alignment horizontal="right" vertical="center" indent="1"/>
    </xf>
    <xf numFmtId="164" fontId="7" fillId="3" borderId="1" xfId="0" applyNumberFormat="1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right" vertical="center" indent="1"/>
    </xf>
    <xf numFmtId="164" fontId="7" fillId="2" borderId="1" xfId="0" applyNumberFormat="1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/>
    </xf>
    <xf numFmtId="0" fontId="3" fillId="5" borderId="1" xfId="0" applyFont="1" applyFill="1" applyBorder="1" applyAlignment="1">
      <alignment horizontal="right" vertical="center" indent="1"/>
    </xf>
    <xf numFmtId="164" fontId="3" fillId="5" borderId="1" xfId="0" applyNumberFormat="1" applyFont="1" applyFill="1" applyBorder="1" applyAlignment="1">
      <alignment horizontal="center" vertical="center"/>
    </xf>
    <xf numFmtId="164" fontId="5" fillId="13" borderId="2" xfId="0" applyNumberFormat="1" applyFont="1" applyFill="1" applyBorder="1" applyAlignment="1">
      <alignment horizontal="center" vertical="center"/>
    </xf>
    <xf numFmtId="164" fontId="5" fillId="14" borderId="2" xfId="0" applyNumberFormat="1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/>
    </xf>
    <xf numFmtId="164" fontId="10" fillId="6" borderId="2" xfId="0" applyNumberFormat="1" applyFont="1" applyFill="1" applyBorder="1" applyAlignment="1">
      <alignment horizontal="center" vertical="center"/>
    </xf>
    <xf numFmtId="0" fontId="3" fillId="7" borderId="0" xfId="0" applyFont="1" applyFill="1" applyAlignment="1">
      <alignment horizontal="center"/>
    </xf>
    <xf numFmtId="0" fontId="3" fillId="6" borderId="2" xfId="0" applyFont="1" applyFill="1" applyBorder="1" applyAlignment="1">
      <alignment horizontal="center"/>
    </xf>
    <xf numFmtId="0" fontId="3" fillId="7" borderId="0" xfId="0" applyFont="1" applyFill="1" applyAlignment="1">
      <alignment horizontal="center" vertical="top"/>
    </xf>
    <xf numFmtId="0" fontId="3" fillId="6" borderId="2" xfId="0" applyFont="1" applyFill="1" applyBorder="1" applyAlignment="1">
      <alignment horizontal="center" vertical="top"/>
    </xf>
    <xf numFmtId="0" fontId="11" fillId="3" borderId="0" xfId="0" applyFont="1" applyFill="1" applyAlignment="1">
      <alignment horizontal="right" vertical="center"/>
    </xf>
    <xf numFmtId="164" fontId="4" fillId="3" borderId="0" xfId="0" applyNumberFormat="1" applyFont="1" applyFill="1" applyAlignment="1">
      <alignment horizontal="center" vertical="center"/>
    </xf>
    <xf numFmtId="0" fontId="9" fillId="3" borderId="0" xfId="0" applyFont="1" applyFill="1" applyAlignment="1">
      <alignment horizontal="right" vertical="center"/>
    </xf>
    <xf numFmtId="0" fontId="8" fillId="3" borderId="0" xfId="0" applyFont="1" applyFill="1" applyAlignment="1">
      <alignment horizontal="right" vertical="center"/>
    </xf>
    <xf numFmtId="0" fontId="3" fillId="8" borderId="0" xfId="0" applyFont="1" applyFill="1" applyAlignment="1">
      <alignment horizontal="center" vertical="center" wrapText="1"/>
    </xf>
    <xf numFmtId="0" fontId="3" fillId="8" borderId="1" xfId="0" applyFont="1" applyFill="1" applyBorder="1" applyAlignment="1">
      <alignment horizontal="center" vertical="center" wrapText="1"/>
    </xf>
    <xf numFmtId="0" fontId="3" fillId="4" borderId="0" xfId="0" applyFont="1" applyFill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3"/>
  <sheetViews>
    <sheetView showGridLines="0" tabSelected="1" zoomScaleNormal="100" workbookViewId="0">
      <selection activeCell="B2" sqref="B2:B3"/>
    </sheetView>
  </sheetViews>
  <sheetFormatPr baseColWidth="10" defaultRowHeight="12" x14ac:dyDescent="0.25"/>
  <cols>
    <col min="1" max="1" width="0.85546875" style="1" customWidth="1"/>
    <col min="2" max="2" width="8.42578125" style="1" customWidth="1"/>
    <col min="3" max="3" width="7" style="1" customWidth="1"/>
    <col min="4" max="4" width="8.42578125" style="1" customWidth="1"/>
    <col min="5" max="5" width="10.140625" style="1" customWidth="1"/>
    <col min="6" max="6" width="0.7109375" style="1" customWidth="1"/>
    <col min="7" max="7" width="26.42578125" style="1" customWidth="1"/>
    <col min="8" max="8" width="6.7109375" style="1" customWidth="1"/>
    <col min="9" max="9" width="0.7109375" style="1" customWidth="1"/>
    <col min="10" max="11" width="9.42578125" style="1" customWidth="1"/>
    <col min="12" max="12" width="3.28515625" style="1" customWidth="1"/>
    <col min="13" max="16384" width="11.42578125" style="1"/>
  </cols>
  <sheetData>
    <row r="1" spans="1:12" ht="3.75" customHeight="1" x14ac:dyDescent="0.25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</row>
    <row r="2" spans="1:12" ht="18.75" customHeight="1" x14ac:dyDescent="0.2">
      <c r="A2" s="2"/>
      <c r="B2" s="36" t="s">
        <v>7</v>
      </c>
      <c r="C2" s="37" t="s">
        <v>9</v>
      </c>
      <c r="D2" s="37" t="s">
        <v>4</v>
      </c>
      <c r="E2" s="38" t="s">
        <v>10</v>
      </c>
      <c r="F2" s="3"/>
      <c r="G2" s="3"/>
      <c r="H2" s="3"/>
      <c r="I2" s="3"/>
      <c r="J2" s="28" t="s">
        <v>1</v>
      </c>
      <c r="K2" s="29" t="s">
        <v>2</v>
      </c>
      <c r="L2" s="2"/>
    </row>
    <row r="3" spans="1:12" ht="18.75" customHeight="1" x14ac:dyDescent="0.25">
      <c r="A3" s="2"/>
      <c r="B3" s="36"/>
      <c r="C3" s="37"/>
      <c r="D3" s="37"/>
      <c r="E3" s="38"/>
      <c r="F3" s="3"/>
      <c r="G3" s="3"/>
      <c r="H3" s="3"/>
      <c r="I3" s="3"/>
      <c r="J3" s="30" t="s">
        <v>3</v>
      </c>
      <c r="K3" s="31" t="s">
        <v>3</v>
      </c>
      <c r="L3" s="2"/>
    </row>
    <row r="4" spans="1:12" x14ac:dyDescent="0.25">
      <c r="A4" s="2"/>
      <c r="B4" s="4">
        <v>0</v>
      </c>
      <c r="C4" s="17">
        <v>113</v>
      </c>
      <c r="D4" s="18">
        <f>C4/$C$12</f>
        <v>0.30958904109589042</v>
      </c>
      <c r="E4" s="10">
        <f t="shared" ref="E4:E10" si="0">B4*C4</f>
        <v>0</v>
      </c>
      <c r="F4" s="2"/>
      <c r="G4" s="2"/>
      <c r="H4" s="2"/>
      <c r="I4" s="2"/>
      <c r="J4" s="12">
        <f t="shared" ref="J4:J10" si="1">_xlfn.POISSON.DIST(B4,$H$8,FALSE)</f>
        <v>0.313829915695644</v>
      </c>
      <c r="K4" s="24">
        <f t="shared" ref="K4:K10" si="2">_xlfn.BINOM.DIST(B4,$C$12,$H$10,FALSE)</f>
        <v>0.31325183736641776</v>
      </c>
      <c r="L4" s="2"/>
    </row>
    <row r="5" spans="1:12" x14ac:dyDescent="0.25">
      <c r="A5" s="2"/>
      <c r="B5" s="9">
        <v>1</v>
      </c>
      <c r="C5" s="19">
        <v>132</v>
      </c>
      <c r="D5" s="20">
        <f t="shared" ref="D5:D10" si="3">C5/$C$12</f>
        <v>0.36164383561643837</v>
      </c>
      <c r="E5" s="11">
        <f t="shared" si="0"/>
        <v>132</v>
      </c>
      <c r="F5" s="2"/>
      <c r="G5" s="2"/>
      <c r="H5" s="2"/>
      <c r="I5" s="2"/>
      <c r="J5" s="13">
        <f t="shared" si="1"/>
        <v>0.3636987790116642</v>
      </c>
      <c r="K5" s="25">
        <f t="shared" si="2"/>
        <v>0.36418515858336525</v>
      </c>
      <c r="L5" s="2"/>
    </row>
    <row r="6" spans="1:12" x14ac:dyDescent="0.25">
      <c r="A6" s="2"/>
      <c r="B6" s="4">
        <v>2</v>
      </c>
      <c r="C6" s="17">
        <v>78</v>
      </c>
      <c r="D6" s="18">
        <f t="shared" si="3"/>
        <v>0.21369863013698631</v>
      </c>
      <c r="E6" s="10">
        <f t="shared" si="0"/>
        <v>156</v>
      </c>
      <c r="F6" s="2"/>
      <c r="G6" s="2"/>
      <c r="H6" s="2"/>
      <c r="I6" s="2"/>
      <c r="J6" s="12">
        <f t="shared" si="1"/>
        <v>0.21074600482456707</v>
      </c>
      <c r="K6" s="24">
        <f t="shared" si="2"/>
        <v>0.21112000285160587</v>
      </c>
      <c r="L6" s="2"/>
    </row>
    <row r="7" spans="1:12" x14ac:dyDescent="0.25">
      <c r="A7" s="2"/>
      <c r="B7" s="9">
        <v>3</v>
      </c>
      <c r="C7" s="19">
        <v>30</v>
      </c>
      <c r="D7" s="20">
        <f t="shared" si="3"/>
        <v>8.2191780821917804E-2</v>
      </c>
      <c r="E7" s="11">
        <f t="shared" si="0"/>
        <v>90</v>
      </c>
      <c r="F7" s="2"/>
      <c r="G7" s="2"/>
      <c r="H7" s="2"/>
      <c r="I7" s="2"/>
      <c r="J7" s="13">
        <f t="shared" si="1"/>
        <v>8.1411470356887533E-2</v>
      </c>
      <c r="K7" s="25">
        <f t="shared" si="2"/>
        <v>8.1367412433199296E-2</v>
      </c>
      <c r="L7" s="2"/>
    </row>
    <row r="8" spans="1:12" x14ac:dyDescent="0.25">
      <c r="A8" s="2"/>
      <c r="B8" s="4">
        <v>4</v>
      </c>
      <c r="C8" s="17">
        <v>10</v>
      </c>
      <c r="D8" s="18">
        <f t="shared" si="3"/>
        <v>2.7397260273972601E-2</v>
      </c>
      <c r="E8" s="10">
        <f t="shared" si="0"/>
        <v>40</v>
      </c>
      <c r="F8" s="2"/>
      <c r="G8" s="32" t="s">
        <v>5</v>
      </c>
      <c r="H8" s="33">
        <f>E12/C12</f>
        <v>1.1589041095890411</v>
      </c>
      <c r="I8" s="2"/>
      <c r="J8" s="12">
        <f t="shared" si="1"/>
        <v>2.3587021891070838E-2</v>
      </c>
      <c r="K8" s="24">
        <f t="shared" si="2"/>
        <v>2.3454967538602732E-2</v>
      </c>
      <c r="L8" s="2"/>
    </row>
    <row r="9" spans="1:12" x14ac:dyDescent="0.25">
      <c r="A9" s="2"/>
      <c r="B9" s="9">
        <v>5</v>
      </c>
      <c r="C9" s="19">
        <v>1</v>
      </c>
      <c r="D9" s="20">
        <f t="shared" si="3"/>
        <v>2.7397260273972603E-3</v>
      </c>
      <c r="E9" s="11">
        <f t="shared" si="0"/>
        <v>5</v>
      </c>
      <c r="F9" s="2"/>
      <c r="G9" s="35" t="s">
        <v>8</v>
      </c>
      <c r="H9" s="6">
        <f>H8</f>
        <v>1.1589041095890411</v>
      </c>
      <c r="I9" s="2"/>
      <c r="J9" s="13">
        <f t="shared" si="1"/>
        <v>5.46701932050574E-3</v>
      </c>
      <c r="K9" s="25">
        <f t="shared" si="2"/>
        <v>5.3939607958423163E-3</v>
      </c>
      <c r="L9" s="2"/>
    </row>
    <row r="10" spans="1:12" x14ac:dyDescent="0.25">
      <c r="A10" s="2"/>
      <c r="B10" s="4">
        <v>6</v>
      </c>
      <c r="C10" s="17">
        <v>1</v>
      </c>
      <c r="D10" s="18">
        <f t="shared" si="3"/>
        <v>2.7397260273972603E-3</v>
      </c>
      <c r="E10" s="10">
        <f t="shared" si="0"/>
        <v>6</v>
      </c>
      <c r="F10" s="2"/>
      <c r="G10" s="34" t="s">
        <v>6</v>
      </c>
      <c r="H10" s="8">
        <f>H9/C12</f>
        <v>3.1750797522987428E-3</v>
      </c>
      <c r="I10" s="2"/>
      <c r="J10" s="12">
        <f t="shared" si="1"/>
        <v>1.0559585262894617E-3</v>
      </c>
      <c r="K10" s="24">
        <f t="shared" si="2"/>
        <v>1.030848368236002E-3</v>
      </c>
      <c r="L10" s="2"/>
    </row>
    <row r="11" spans="1:12" ht="3" customHeight="1" x14ac:dyDescent="0.25">
      <c r="A11" s="2"/>
      <c r="B11" s="4"/>
      <c r="C11" s="21"/>
      <c r="D11" s="21"/>
      <c r="E11" s="5"/>
      <c r="F11" s="2"/>
      <c r="G11" s="2"/>
      <c r="H11" s="2"/>
      <c r="I11" s="2"/>
      <c r="J11" s="7"/>
      <c r="K11" s="26"/>
      <c r="L11" s="2"/>
    </row>
    <row r="12" spans="1:12" x14ac:dyDescent="0.25">
      <c r="A12" s="2"/>
      <c r="B12" s="14" t="s">
        <v>0</v>
      </c>
      <c r="C12" s="22">
        <f>SUM(C4:C10)</f>
        <v>365</v>
      </c>
      <c r="D12" s="23">
        <f>SUM(D4:D10)</f>
        <v>1</v>
      </c>
      <c r="E12" s="15">
        <f>SUM(E4:E9)</f>
        <v>423</v>
      </c>
      <c r="F12" s="2"/>
      <c r="G12" s="2"/>
      <c r="H12" s="2"/>
      <c r="I12" s="2"/>
      <c r="J12" s="16">
        <f>SUM(J4:J10)</f>
        <v>0.99979616962662898</v>
      </c>
      <c r="K12" s="27">
        <f>SUM(K4:K10)</f>
        <v>0.99980418793726922</v>
      </c>
      <c r="L12" s="2"/>
    </row>
    <row r="13" spans="1:12" x14ac:dyDescent="0.25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</row>
  </sheetData>
  <mergeCells count="4">
    <mergeCell ref="B2:B3"/>
    <mergeCell ref="C2:C3"/>
    <mergeCell ref="D2:D3"/>
    <mergeCell ref="E2:E3"/>
  </mergeCells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>Xirius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Nathalie</dc:creator>
  <cp:lastModifiedBy>Nathalie</cp:lastModifiedBy>
  <dcterms:created xsi:type="dcterms:W3CDTF">2010-09-26T17:25:49Z</dcterms:created>
  <dcterms:modified xsi:type="dcterms:W3CDTF">2012-02-14T18:02:37Z</dcterms:modified>
</cp:coreProperties>
</file>