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75" windowWidth="6540" windowHeight="2985"/>
  </bookViews>
  <sheets>
    <sheet name="Ordonnancement" sheetId="1" r:id="rId1"/>
  </sheets>
  <definedNames>
    <definedName name="solver_adj" localSheetId="0" hidden="1">Ordonnancement!$O$11:$O$17,Ordonnancement!$B$11:$H$17,Ordonnancement!$R$11:$R$17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Ordonnancement!$B$11:$H$17</definedName>
    <definedName name="solver_lhs10" localSheetId="0" hidden="1">Ordonnancement!#REF!</definedName>
    <definedName name="solver_lhs11" localSheetId="0" hidden="1">Ordonnancement!#REF!</definedName>
    <definedName name="solver_lhs12" localSheetId="0" hidden="1">Ordonnancement!#REF!</definedName>
    <definedName name="solver_lhs13" localSheetId="0" hidden="1">Ordonnancement!#REF!</definedName>
    <definedName name="solver_lhs14" localSheetId="0" hidden="1">Ordonnancement!#REF!</definedName>
    <definedName name="solver_lhs15" localSheetId="0" hidden="1">Ordonnancement!#REF!</definedName>
    <definedName name="solver_lhs16" localSheetId="0" hidden="1">Ordonnancement!#REF!</definedName>
    <definedName name="solver_lhs17" localSheetId="0" hidden="1">Ordonnancement!#REF!</definedName>
    <definedName name="solver_lhs18" localSheetId="0" hidden="1">Ordonnancement!#REF!</definedName>
    <definedName name="solver_lhs19" localSheetId="0" hidden="1">Ordonnancement!#REF!</definedName>
    <definedName name="solver_lhs2" localSheetId="0" hidden="1">Ordonnancement!$B$19:$H$19</definedName>
    <definedName name="solver_lhs20" localSheetId="0" hidden="1">Ordonnancement!#REF!</definedName>
    <definedName name="solver_lhs21" localSheetId="0" hidden="1">Ordonnancement!#REF!</definedName>
    <definedName name="solver_lhs22" localSheetId="0" hidden="1">Ordonnancement!#REF!</definedName>
    <definedName name="solver_lhs23" localSheetId="0" hidden="1">Ordonnancement!#REF!</definedName>
    <definedName name="solver_lhs24" localSheetId="0" hidden="1">Ordonnancement!#REF!</definedName>
    <definedName name="solver_lhs25" localSheetId="0" hidden="1">Ordonnancement!#REF!</definedName>
    <definedName name="solver_lhs26" localSheetId="0" hidden="1">Ordonnancement!#REF!</definedName>
    <definedName name="solver_lhs27" localSheetId="0" hidden="1">Ordonnancement!#REF!</definedName>
    <definedName name="solver_lhs28" localSheetId="0" hidden="1">Ordonnancement!#REF!</definedName>
    <definedName name="solver_lhs29" localSheetId="0" hidden="1">Ordonnancement!#REF!</definedName>
    <definedName name="solver_lhs3" localSheetId="0" hidden="1">Ordonnancement!$J$11:$J$17</definedName>
    <definedName name="solver_lhs30" localSheetId="0" hidden="1">Ordonnancement!#REF!</definedName>
    <definedName name="solver_lhs31" localSheetId="0" hidden="1">Ordonnancement!#REF!</definedName>
    <definedName name="solver_lhs32" localSheetId="0" hidden="1">Ordonnancement!#REF!</definedName>
    <definedName name="solver_lhs33" localSheetId="0" hidden="1">Ordonnancement!#REF!</definedName>
    <definedName name="solver_lhs34" localSheetId="0" hidden="1">Ordonnancement!#REF!</definedName>
    <definedName name="solver_lhs35" localSheetId="0" hidden="1">Ordonnancement!#REF!</definedName>
    <definedName name="solver_lhs36" localSheetId="0" hidden="1">Ordonnancement!#REF!</definedName>
    <definedName name="solver_lhs4" localSheetId="0" hidden="1">Ordonnancement!$O$11:$O$17</definedName>
    <definedName name="solver_lhs5" localSheetId="0" hidden="1">Ordonnancement!$O$12:$O$17</definedName>
    <definedName name="solver_lhs6" localSheetId="0" hidden="1">Ordonnancement!$R$11:$R$17</definedName>
    <definedName name="solver_lhs7" localSheetId="0" hidden="1">Ordonnancement!#REF!</definedName>
    <definedName name="solver_lhs8" localSheetId="0" hidden="1">Ordonnancement!#REF!</definedName>
    <definedName name="solver_lhs9" localSheetId="0" hidden="1">Ordonnancement!#REF!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6</definedName>
    <definedName name="solver_nwt" localSheetId="0" hidden="1">1</definedName>
    <definedName name="solver_opt" localSheetId="0" hidden="1">Ordonnancement!$M$5</definedName>
    <definedName name="solver_pre" localSheetId="0" hidden="1">0.000001</definedName>
    <definedName name="solver_rbv" localSheetId="0" hidden="1">1</definedName>
    <definedName name="solver_rel1" localSheetId="0" hidden="1">5</definedName>
    <definedName name="solver_rel10" localSheetId="0" hidden="1">3</definedName>
    <definedName name="solver_rel11" localSheetId="0" hidden="1">3</definedName>
    <definedName name="solver_rel12" localSheetId="0" hidden="1">3</definedName>
    <definedName name="solver_rel13" localSheetId="0" hidden="1">3</definedName>
    <definedName name="solver_rel14" localSheetId="0" hidden="1">3</definedName>
    <definedName name="solver_rel15" localSheetId="0" hidden="1">3</definedName>
    <definedName name="solver_rel16" localSheetId="0" hidden="1">3</definedName>
    <definedName name="solver_rel17" localSheetId="0" hidden="1">3</definedName>
    <definedName name="solver_rel18" localSheetId="0" hidden="1">3</definedName>
    <definedName name="solver_rel19" localSheetId="0" hidden="1">3</definedName>
    <definedName name="solver_rel2" localSheetId="0" hidden="1">2</definedName>
    <definedName name="solver_rel20" localSheetId="0" hidden="1">3</definedName>
    <definedName name="solver_rel21" localSheetId="0" hidden="1">3</definedName>
    <definedName name="solver_rel22" localSheetId="0" hidden="1">3</definedName>
    <definedName name="solver_rel23" localSheetId="0" hidden="1">3</definedName>
    <definedName name="solver_rel24" localSheetId="0" hidden="1">3</definedName>
    <definedName name="solver_rel25" localSheetId="0" hidden="1">3</definedName>
    <definedName name="solver_rel26" localSheetId="0" hidden="1">3</definedName>
    <definedName name="solver_rel27" localSheetId="0" hidden="1">3</definedName>
    <definedName name="solver_rel28" localSheetId="0" hidden="1">3</definedName>
    <definedName name="solver_rel29" localSheetId="0" hidden="1">3</definedName>
    <definedName name="solver_rel3" localSheetId="0" hidden="1">2</definedName>
    <definedName name="solver_rel30" localSheetId="0" hidden="1">3</definedName>
    <definedName name="solver_rel31" localSheetId="0" hidden="1">3</definedName>
    <definedName name="solver_rel32" localSheetId="0" hidden="1">3</definedName>
    <definedName name="solver_rel33" localSheetId="0" hidden="1">3</definedName>
    <definedName name="solver_rel34" localSheetId="0" hidden="1">3</definedName>
    <definedName name="solver_rel35" localSheetId="0" hidden="1">3</definedName>
    <definedName name="solver_rel36" localSheetId="0" hidden="1">3</definedName>
    <definedName name="solver_rel4" localSheetId="0" hidden="1">3</definedName>
    <definedName name="solver_rel5" localSheetId="0" hidden="1">3</definedName>
    <definedName name="solver_rel6" localSheetId="0" hidden="1">3</definedName>
    <definedName name="solver_rel7" localSheetId="0" hidden="1">1</definedName>
    <definedName name="solver_rel8" localSheetId="0" hidden="1">3</definedName>
    <definedName name="solver_rel9" localSheetId="0" hidden="1">3</definedName>
    <definedName name="solver_rhs1" localSheetId="0" hidden="1">binaire</definedName>
    <definedName name="solver_rhs10" localSheetId="0" hidden="1">Ordonnancement!#REF!</definedName>
    <definedName name="solver_rhs11" localSheetId="0" hidden="1">Ordonnancement!#REF!</definedName>
    <definedName name="solver_rhs12" localSheetId="0" hidden="1">Ordonnancement!#REF!</definedName>
    <definedName name="solver_rhs13" localSheetId="0" hidden="1">Ordonnancement!#REF!</definedName>
    <definedName name="solver_rhs14" localSheetId="0" hidden="1">Ordonnancement!#REF!</definedName>
    <definedName name="solver_rhs15" localSheetId="0" hidden="1">Ordonnancement!#REF!</definedName>
    <definedName name="solver_rhs16" localSheetId="0" hidden="1">Ordonnancement!#REF!</definedName>
    <definedName name="solver_rhs17" localSheetId="0" hidden="1">Ordonnancement!#REF!</definedName>
    <definedName name="solver_rhs18" localSheetId="0" hidden="1">Ordonnancement!#REF!</definedName>
    <definedName name="solver_rhs19" localSheetId="0" hidden="1">Ordonnancement!#REF!</definedName>
    <definedName name="solver_rhs2" localSheetId="0" hidden="1">1</definedName>
    <definedName name="solver_rhs20" localSheetId="0" hidden="1">Ordonnancement!#REF!</definedName>
    <definedName name="solver_rhs21" localSheetId="0" hidden="1">Ordonnancement!#REF!</definedName>
    <definedName name="solver_rhs22" localSheetId="0" hidden="1">Ordonnancement!#REF!</definedName>
    <definedName name="solver_rhs23" localSheetId="0" hidden="1">Ordonnancement!#REF!</definedName>
    <definedName name="solver_rhs24" localSheetId="0" hidden="1">Ordonnancement!#REF!</definedName>
    <definedName name="solver_rhs25" localSheetId="0" hidden="1">Ordonnancement!#REF!</definedName>
    <definedName name="solver_rhs26" localSheetId="0" hidden="1">Ordonnancement!#REF!</definedName>
    <definedName name="solver_rhs27" localSheetId="0" hidden="1">Ordonnancement!#REF!</definedName>
    <definedName name="solver_rhs28" localSheetId="0" hidden="1">Ordonnancement!#REF!</definedName>
    <definedName name="solver_rhs29" localSheetId="0" hidden="1">Ordonnancement!#REF!</definedName>
    <definedName name="solver_rhs3" localSheetId="0" hidden="1">1</definedName>
    <definedName name="solver_rhs30" localSheetId="0" hidden="1">Ordonnancement!#REF!</definedName>
    <definedName name="solver_rhs31" localSheetId="0" hidden="1">Ordonnancement!#REF!</definedName>
    <definedName name="solver_rhs32" localSheetId="0" hidden="1">Ordonnancement!#REF!</definedName>
    <definedName name="solver_rhs33" localSheetId="0" hidden="1">Ordonnancement!#REF!</definedName>
    <definedName name="solver_rhs34" localSheetId="0" hidden="1">Ordonnancement!#REF!</definedName>
    <definedName name="solver_rhs35" localSheetId="0" hidden="1">Ordonnancement!#REF!</definedName>
    <definedName name="solver_rhs36" localSheetId="0" hidden="1">Ordonnancement!#REF!</definedName>
    <definedName name="solver_rhs4" localSheetId="0" hidden="1">Ordonnancement!$L$11:$L$17</definedName>
    <definedName name="solver_rhs5" localSheetId="0" hidden="1">Ordonnancement!$P$11:$P$16</definedName>
    <definedName name="solver_rhs6" localSheetId="0" hidden="1">Ordonnancement!$Q$11:$Q$17</definedName>
    <definedName name="solver_rhs7" localSheetId="0" hidden="1">Ordonnancement!#REF!</definedName>
    <definedName name="solver_rhs8" localSheetId="0" hidden="1">Ordonnancement!#REF!</definedName>
    <definedName name="solver_rhs9" localSheetId="0" hidden="1">Ordonnancement!#REF!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M5" i="1" l="1"/>
  <c r="N12" i="1"/>
  <c r="N13" i="1"/>
  <c r="N14" i="1"/>
  <c r="N15" i="1"/>
  <c r="N16" i="1"/>
  <c r="N17" i="1"/>
  <c r="N11" i="1"/>
  <c r="L12" i="1"/>
  <c r="L13" i="1"/>
  <c r="L14" i="1"/>
  <c r="L15" i="1"/>
  <c r="L16" i="1"/>
  <c r="L17" i="1"/>
  <c r="L11" i="1"/>
  <c r="M12" i="1"/>
  <c r="P12" i="1"/>
  <c r="Q12" i="1"/>
  <c r="M13" i="1"/>
  <c r="P13" i="1"/>
  <c r="Q13" i="1"/>
  <c r="M14" i="1"/>
  <c r="P14" i="1"/>
  <c r="Q14" i="1"/>
  <c r="M15" i="1"/>
  <c r="P15" i="1"/>
  <c r="Q15" i="1"/>
  <c r="M16" i="1"/>
  <c r="P16" i="1"/>
  <c r="Q16" i="1"/>
  <c r="M17" i="1"/>
  <c r="P17" i="1"/>
  <c r="M11" i="1"/>
  <c r="P11" i="1"/>
  <c r="J17" i="1"/>
  <c r="C19" i="1"/>
  <c r="D19" i="1"/>
  <c r="E19" i="1"/>
  <c r="F19" i="1"/>
  <c r="G19" i="1"/>
  <c r="H19" i="1"/>
  <c r="B19" i="1"/>
  <c r="J12" i="1"/>
  <c r="J13" i="1"/>
  <c r="J14" i="1"/>
  <c r="J15" i="1"/>
  <c r="J16" i="1"/>
  <c r="J11" i="1"/>
  <c r="M3" i="1"/>
  <c r="Q17" i="1"/>
  <c r="Q11" i="1"/>
  <c r="M4" i="1"/>
</calcChain>
</file>

<file path=xl/sharedStrings.xml><?xml version="1.0" encoding="utf-8"?>
<sst xmlns="http://schemas.openxmlformats.org/spreadsheetml/2006/main" count="21" uniqueCount="20">
  <si>
    <t>Fenêtre d'exécution des tâches et durées</t>
  </si>
  <si>
    <t>Tâches</t>
  </si>
  <si>
    <t>Retard total</t>
  </si>
  <si>
    <t>Fin</t>
  </si>
  <si>
    <t>Début</t>
  </si>
  <si>
    <t>Unicité</t>
  </si>
  <si>
    <t>Durée</t>
  </si>
  <si>
    <t>Retard</t>
  </si>
  <si>
    <t>Durée p(i)</t>
  </si>
  <si>
    <t>Date échue d(i)</t>
  </si>
  <si>
    <t xml:space="preserve">Rang </t>
  </si>
  <si>
    <t>Date dispo r(i)</t>
  </si>
  <si>
    <t>Dispo</t>
  </si>
  <si>
    <t>Echue</t>
  </si>
  <si>
    <t>Tâche (i)</t>
  </si>
  <si>
    <t>Durée totale</t>
  </si>
  <si>
    <t>Durée moyenne</t>
  </si>
  <si>
    <t>Nb de tâches</t>
  </si>
  <si>
    <t>T(k)</t>
  </si>
  <si>
    <t>C6-Ordo : ordonnancement d'une machine critique.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</si>
</sst>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1"/>
    </font>
    <font>
      <b/>
      <sz val="11"/>
      <color indexed="8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6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1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R35"/>
  <sheetViews>
    <sheetView tabSelected="1" workbookViewId="0">
      <selection activeCell="W17" sqref="W17"/>
    </sheetView>
  </sheetViews>
  <sheetFormatPr baseColWidth="10" defaultColWidth="20.140625" defaultRowHeight="15" x14ac:dyDescent="0.25"/>
  <cols>
    <col min="1" max="1" width="15.42578125" style="16" customWidth="1"/>
    <col min="2" max="6" width="5.7109375" style="1" customWidth="1"/>
    <col min="7" max="8" width="5.7109375" style="3" customWidth="1"/>
    <col min="9" max="9" width="1.85546875" style="3" customWidth="1"/>
    <col min="10" max="10" width="7.28515625" style="3" customWidth="1"/>
    <col min="11" max="11" width="1.85546875" style="10" customWidth="1"/>
    <col min="12" max="12" width="6.7109375" style="10" customWidth="1"/>
    <col min="13" max="17" width="6.7109375" style="1" customWidth="1"/>
    <col min="18" max="18" width="6.85546875" style="1" customWidth="1"/>
    <col min="19" max="21" width="9" style="1" customWidth="1"/>
    <col min="22" max="16384" width="20.140625" style="1"/>
  </cols>
  <sheetData>
    <row r="1" spans="1:18" s="18" customFormat="1" ht="26.25" x14ac:dyDescent="0.4">
      <c r="A1" s="17" t="s">
        <v>19</v>
      </c>
      <c r="G1" s="19"/>
      <c r="H1" s="19"/>
      <c r="I1" s="19"/>
      <c r="J1" s="19"/>
      <c r="K1" s="20"/>
      <c r="L1" s="20"/>
    </row>
    <row r="2" spans="1:18" ht="1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8"/>
      <c r="L2" s="8"/>
    </row>
    <row r="3" spans="1:18" ht="15" customHeight="1" x14ac:dyDescent="0.25">
      <c r="A3" s="27" t="s">
        <v>0</v>
      </c>
      <c r="B3" s="27"/>
      <c r="C3" s="27"/>
      <c r="D3" s="27"/>
      <c r="E3" s="27"/>
      <c r="F3" s="27"/>
      <c r="G3" s="27"/>
      <c r="H3" s="27"/>
      <c r="I3" s="4"/>
      <c r="J3" s="22" t="s">
        <v>15</v>
      </c>
      <c r="K3" s="23"/>
      <c r="L3" s="23"/>
      <c r="M3" s="21">
        <f>P17</f>
        <v>29.000000000000039</v>
      </c>
    </row>
    <row r="4" spans="1:18" ht="15" customHeight="1" x14ac:dyDescent="0.25">
      <c r="A4" s="15" t="s">
        <v>14</v>
      </c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4"/>
      <c r="J4" s="22" t="s">
        <v>16</v>
      </c>
      <c r="K4" s="23"/>
      <c r="L4" s="23"/>
      <c r="M4" s="25">
        <f>SUM(P11:P17)/M7</f>
        <v>16.33333333333335</v>
      </c>
    </row>
    <row r="5" spans="1:18" ht="15" customHeight="1" x14ac:dyDescent="0.25">
      <c r="A5" s="15" t="s">
        <v>11</v>
      </c>
      <c r="B5" s="6">
        <v>2</v>
      </c>
      <c r="C5" s="6">
        <v>5</v>
      </c>
      <c r="D5" s="6">
        <v>4</v>
      </c>
      <c r="E5" s="6">
        <v>0</v>
      </c>
      <c r="F5" s="6">
        <v>0</v>
      </c>
      <c r="G5" s="6">
        <v>8</v>
      </c>
      <c r="H5" s="6">
        <v>9</v>
      </c>
      <c r="I5" s="5"/>
      <c r="J5" s="22" t="s">
        <v>2</v>
      </c>
      <c r="K5" s="23"/>
      <c r="L5" s="23"/>
      <c r="M5" s="21">
        <f>SUM(R11:R17)</f>
        <v>13.999999999999984</v>
      </c>
    </row>
    <row r="6" spans="1:18" ht="15" customHeight="1" x14ac:dyDescent="0.25">
      <c r="A6" s="15" t="s">
        <v>8</v>
      </c>
      <c r="B6" s="6">
        <v>3</v>
      </c>
      <c r="C6" s="6">
        <v>6</v>
      </c>
      <c r="D6" s="6">
        <v>8</v>
      </c>
      <c r="E6" s="6">
        <v>4</v>
      </c>
      <c r="F6" s="6">
        <v>2</v>
      </c>
      <c r="G6" s="6">
        <v>4</v>
      </c>
      <c r="H6" s="6">
        <v>2</v>
      </c>
      <c r="I6" s="5"/>
      <c r="J6" s="5"/>
      <c r="K6" s="7"/>
      <c r="L6" s="7"/>
    </row>
    <row r="7" spans="1:18" ht="15" customHeight="1" x14ac:dyDescent="0.25">
      <c r="A7" s="15" t="s">
        <v>9</v>
      </c>
      <c r="B7" s="6">
        <v>10</v>
      </c>
      <c r="C7" s="6">
        <v>21</v>
      </c>
      <c r="D7" s="6">
        <v>15</v>
      </c>
      <c r="E7" s="6">
        <v>10</v>
      </c>
      <c r="F7" s="6">
        <v>5</v>
      </c>
      <c r="G7" s="6">
        <v>15</v>
      </c>
      <c r="H7" s="6">
        <v>22</v>
      </c>
      <c r="I7" s="5"/>
      <c r="J7" s="28" t="s">
        <v>17</v>
      </c>
      <c r="K7" s="29"/>
      <c r="L7" s="30"/>
      <c r="M7" s="24">
        <v>6</v>
      </c>
    </row>
    <row r="8" spans="1:18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8"/>
      <c r="L8" s="8"/>
    </row>
    <row r="9" spans="1:18" ht="15" customHeight="1" x14ac:dyDescent="0.25">
      <c r="A9" s="4"/>
      <c r="B9" s="27" t="s">
        <v>1</v>
      </c>
      <c r="C9" s="27"/>
      <c r="D9" s="27"/>
      <c r="E9" s="27"/>
      <c r="F9" s="27"/>
      <c r="G9" s="27"/>
      <c r="H9" s="27"/>
      <c r="I9" s="4"/>
      <c r="J9" s="4"/>
      <c r="K9" s="8"/>
      <c r="L9" s="8"/>
    </row>
    <row r="10" spans="1:18" ht="15" customHeight="1" x14ac:dyDescent="0.25">
      <c r="A10" s="2" t="s">
        <v>10</v>
      </c>
      <c r="B10" s="2">
        <v>1</v>
      </c>
      <c r="C10" s="2">
        <v>2</v>
      </c>
      <c r="D10" s="2">
        <v>3</v>
      </c>
      <c r="E10" s="2">
        <v>4</v>
      </c>
      <c r="F10" s="2">
        <v>5</v>
      </c>
      <c r="G10" s="2">
        <v>6</v>
      </c>
      <c r="H10" s="2">
        <v>7</v>
      </c>
      <c r="I10" s="4"/>
      <c r="J10" s="2" t="s">
        <v>5</v>
      </c>
      <c r="K10" s="8"/>
      <c r="L10" s="9" t="s">
        <v>12</v>
      </c>
      <c r="M10" s="9" t="s">
        <v>6</v>
      </c>
      <c r="N10" s="9" t="s">
        <v>13</v>
      </c>
      <c r="O10" s="9" t="s">
        <v>4</v>
      </c>
      <c r="P10" s="9" t="s">
        <v>3</v>
      </c>
      <c r="Q10" s="9" t="s">
        <v>7</v>
      </c>
      <c r="R10" s="9" t="s">
        <v>18</v>
      </c>
    </row>
    <row r="11" spans="1:18" ht="15" customHeight="1" x14ac:dyDescent="0.25">
      <c r="A11" s="2">
        <v>1</v>
      </c>
      <c r="B11" s="12">
        <v>0</v>
      </c>
      <c r="C11" s="12">
        <v>0</v>
      </c>
      <c r="D11" s="12">
        <v>0</v>
      </c>
      <c r="E11" s="12">
        <v>0</v>
      </c>
      <c r="F11" s="12">
        <v>1</v>
      </c>
      <c r="G11" s="12">
        <v>0</v>
      </c>
      <c r="H11" s="12">
        <v>0</v>
      </c>
      <c r="I11" s="7"/>
      <c r="J11" s="13">
        <f>SUM(B11:H11)</f>
        <v>1</v>
      </c>
      <c r="K11" s="7"/>
      <c r="L11" s="14">
        <f>SUMPRODUCT($B$5:$H$5,B11:H11)</f>
        <v>0</v>
      </c>
      <c r="M11" s="14">
        <f t="shared" ref="M11:M17" si="0">SUMPRODUCT($B$6:$H$6,B11:H11)</f>
        <v>2</v>
      </c>
      <c r="N11" s="14">
        <f>SUMPRODUCT($B$7:$H$7,B11:H11)</f>
        <v>5</v>
      </c>
      <c r="O11" s="12">
        <v>4.5419508609985254E-15</v>
      </c>
      <c r="P11" s="14">
        <f>O11+M11</f>
        <v>2.0000000000000044</v>
      </c>
      <c r="Q11" s="14">
        <f>P11-N11</f>
        <v>-2.9999999999999956</v>
      </c>
      <c r="R11" s="26">
        <v>0</v>
      </c>
    </row>
    <row r="12" spans="1:18" ht="15" customHeight="1" x14ac:dyDescent="0.25">
      <c r="A12" s="2">
        <v>2</v>
      </c>
      <c r="B12" s="12">
        <v>1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8"/>
      <c r="J12" s="13">
        <f t="shared" ref="J12:J17" si="1">SUM(B12:H12)</f>
        <v>1</v>
      </c>
      <c r="K12" s="7"/>
      <c r="L12" s="14">
        <f t="shared" ref="L12:L17" si="2">SUMPRODUCT($B$5:$H$5,B12:H12)</f>
        <v>2</v>
      </c>
      <c r="M12" s="14">
        <f t="shared" si="0"/>
        <v>3</v>
      </c>
      <c r="N12" s="14">
        <f t="shared" ref="N12:N17" si="3">SUMPRODUCT($B$7:$H$7,B12:H12)</f>
        <v>10</v>
      </c>
      <c r="O12" s="12">
        <v>2.00000000000002</v>
      </c>
      <c r="P12" s="14">
        <f t="shared" ref="P12:P17" si="4">O12+M12</f>
        <v>5.0000000000000195</v>
      </c>
      <c r="Q12" s="14">
        <f t="shared" ref="Q12:Q17" si="5">P12-N12</f>
        <v>-4.9999999999999805</v>
      </c>
      <c r="R12" s="26">
        <v>0</v>
      </c>
    </row>
    <row r="13" spans="1:18" ht="15" customHeight="1" x14ac:dyDescent="0.25">
      <c r="A13" s="2">
        <v>3</v>
      </c>
      <c r="B13" s="12">
        <v>0</v>
      </c>
      <c r="C13" s="12">
        <v>0</v>
      </c>
      <c r="D13" s="12">
        <v>0</v>
      </c>
      <c r="E13" s="12">
        <v>1</v>
      </c>
      <c r="F13" s="12">
        <v>0</v>
      </c>
      <c r="G13" s="12">
        <v>0</v>
      </c>
      <c r="H13" s="12">
        <v>0</v>
      </c>
      <c r="I13" s="8"/>
      <c r="J13" s="13">
        <f t="shared" si="1"/>
        <v>1</v>
      </c>
      <c r="K13" s="7"/>
      <c r="L13" s="14">
        <f t="shared" si="2"/>
        <v>0</v>
      </c>
      <c r="M13" s="14">
        <f t="shared" si="0"/>
        <v>4</v>
      </c>
      <c r="N13" s="14">
        <f t="shared" si="3"/>
        <v>10</v>
      </c>
      <c r="O13" s="12">
        <v>4.9999999999999956</v>
      </c>
      <c r="P13" s="14">
        <f t="shared" si="4"/>
        <v>8.9999999999999964</v>
      </c>
      <c r="Q13" s="14">
        <f t="shared" si="5"/>
        <v>-1.0000000000000036</v>
      </c>
      <c r="R13" s="26">
        <v>0</v>
      </c>
    </row>
    <row r="14" spans="1:18" ht="15" customHeight="1" x14ac:dyDescent="0.25">
      <c r="A14" s="2">
        <v>4</v>
      </c>
      <c r="B14" s="12">
        <v>0</v>
      </c>
      <c r="C14" s="12">
        <v>0</v>
      </c>
      <c r="D14" s="12">
        <v>0</v>
      </c>
      <c r="E14" s="12">
        <v>0</v>
      </c>
      <c r="F14" s="12">
        <v>0</v>
      </c>
      <c r="G14" s="12">
        <v>1</v>
      </c>
      <c r="H14" s="12">
        <v>0</v>
      </c>
      <c r="I14" s="8"/>
      <c r="J14" s="13">
        <f t="shared" si="1"/>
        <v>1</v>
      </c>
      <c r="K14" s="7"/>
      <c r="L14" s="14">
        <f t="shared" si="2"/>
        <v>8</v>
      </c>
      <c r="M14" s="14">
        <f t="shared" si="0"/>
        <v>4</v>
      </c>
      <c r="N14" s="14">
        <f t="shared" si="3"/>
        <v>15</v>
      </c>
      <c r="O14" s="12">
        <v>9.0000000000000284</v>
      </c>
      <c r="P14" s="14">
        <f t="shared" si="4"/>
        <v>13.000000000000028</v>
      </c>
      <c r="Q14" s="14">
        <f t="shared" si="5"/>
        <v>-1.9999999999999716</v>
      </c>
      <c r="R14" s="26">
        <v>0</v>
      </c>
    </row>
    <row r="15" spans="1:18" ht="15" customHeight="1" x14ac:dyDescent="0.25">
      <c r="A15" s="2">
        <v>5</v>
      </c>
      <c r="B15" s="12">
        <v>0</v>
      </c>
      <c r="C15" s="12">
        <v>1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8"/>
      <c r="J15" s="13">
        <f t="shared" si="1"/>
        <v>1</v>
      </c>
      <c r="K15" s="7"/>
      <c r="L15" s="14">
        <f t="shared" si="2"/>
        <v>5</v>
      </c>
      <c r="M15" s="14">
        <f t="shared" si="0"/>
        <v>6</v>
      </c>
      <c r="N15" s="14">
        <f t="shared" si="3"/>
        <v>21</v>
      </c>
      <c r="O15" s="12">
        <v>12.999999999999957</v>
      </c>
      <c r="P15" s="14">
        <f t="shared" si="4"/>
        <v>18.999999999999957</v>
      </c>
      <c r="Q15" s="14">
        <f t="shared" si="5"/>
        <v>-2.0000000000000426</v>
      </c>
      <c r="R15" s="26">
        <v>0</v>
      </c>
    </row>
    <row r="16" spans="1:18" ht="15" customHeight="1" x14ac:dyDescent="0.25">
      <c r="A16" s="2">
        <v>6</v>
      </c>
      <c r="B16" s="12">
        <v>0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1</v>
      </c>
      <c r="I16" s="8"/>
      <c r="J16" s="13">
        <f t="shared" si="1"/>
        <v>1</v>
      </c>
      <c r="K16" s="7"/>
      <c r="L16" s="14">
        <f t="shared" si="2"/>
        <v>9</v>
      </c>
      <c r="M16" s="14">
        <f t="shared" si="0"/>
        <v>2</v>
      </c>
      <c r="N16" s="14">
        <f t="shared" si="3"/>
        <v>22</v>
      </c>
      <c r="O16" s="12">
        <v>19.000000000000057</v>
      </c>
      <c r="P16" s="14">
        <f t="shared" si="4"/>
        <v>21.000000000000057</v>
      </c>
      <c r="Q16" s="14">
        <f t="shared" si="5"/>
        <v>-0.99999999999994316</v>
      </c>
      <c r="R16" s="26">
        <v>0</v>
      </c>
    </row>
    <row r="17" spans="1:18" ht="15" customHeight="1" x14ac:dyDescent="0.25">
      <c r="A17" s="2">
        <v>7</v>
      </c>
      <c r="B17" s="12">
        <v>0</v>
      </c>
      <c r="C17" s="12">
        <v>0</v>
      </c>
      <c r="D17" s="12">
        <v>1</v>
      </c>
      <c r="E17" s="12">
        <v>0</v>
      </c>
      <c r="F17" s="12">
        <v>0</v>
      </c>
      <c r="G17" s="12">
        <v>0</v>
      </c>
      <c r="H17" s="12">
        <v>0</v>
      </c>
      <c r="I17" s="8"/>
      <c r="J17" s="13">
        <f t="shared" si="1"/>
        <v>1</v>
      </c>
      <c r="K17" s="7"/>
      <c r="L17" s="14">
        <f t="shared" si="2"/>
        <v>4</v>
      </c>
      <c r="M17" s="14">
        <f t="shared" si="0"/>
        <v>8</v>
      </c>
      <c r="N17" s="14">
        <f t="shared" si="3"/>
        <v>15</v>
      </c>
      <c r="O17" s="12">
        <v>21.000000000000039</v>
      </c>
      <c r="P17" s="14">
        <f t="shared" si="4"/>
        <v>29.000000000000039</v>
      </c>
      <c r="Q17" s="14">
        <f t="shared" si="5"/>
        <v>14.000000000000039</v>
      </c>
      <c r="R17" s="26">
        <v>13.999999999999984</v>
      </c>
    </row>
    <row r="18" spans="1:18" ht="9" customHeight="1" x14ac:dyDescent="0.25">
      <c r="A18" s="4"/>
      <c r="B18" s="4"/>
      <c r="C18" s="4"/>
      <c r="D18" s="4"/>
      <c r="E18" s="4"/>
      <c r="F18" s="4"/>
      <c r="G18" s="4"/>
      <c r="H18" s="4"/>
      <c r="I18" s="8"/>
      <c r="J18" s="8"/>
      <c r="K18" s="8"/>
      <c r="L18" s="8"/>
    </row>
    <row r="19" spans="1:18" ht="15" customHeight="1" x14ac:dyDescent="0.25">
      <c r="A19" s="2" t="s">
        <v>5</v>
      </c>
      <c r="B19" s="13">
        <f>SUM(B11:B17)</f>
        <v>1</v>
      </c>
      <c r="C19" s="13">
        <f t="shared" ref="C19:H19" si="6">SUM(C11:C17)</f>
        <v>1</v>
      </c>
      <c r="D19" s="13">
        <f t="shared" si="6"/>
        <v>1</v>
      </c>
      <c r="E19" s="13">
        <f t="shared" si="6"/>
        <v>1</v>
      </c>
      <c r="F19" s="13">
        <f t="shared" si="6"/>
        <v>1</v>
      </c>
      <c r="G19" s="13">
        <f t="shared" si="6"/>
        <v>1</v>
      </c>
      <c r="H19" s="13">
        <f t="shared" si="6"/>
        <v>1</v>
      </c>
      <c r="I19" s="8"/>
      <c r="J19" s="8"/>
      <c r="K19" s="8"/>
      <c r="L19" s="8"/>
    </row>
    <row r="20" spans="1:18" ht="15" customHeight="1" x14ac:dyDescent="0.25">
      <c r="A20" s="4"/>
      <c r="B20" s="4"/>
      <c r="C20" s="4"/>
      <c r="D20" s="4"/>
      <c r="E20" s="4"/>
      <c r="F20" s="4"/>
      <c r="G20" s="4"/>
      <c r="H20" s="4"/>
      <c r="I20" s="8"/>
      <c r="J20" s="8"/>
      <c r="K20" s="8"/>
      <c r="L20" s="8"/>
    </row>
    <row r="21" spans="1:18" ht="15" customHeight="1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8"/>
      <c r="L21" s="8"/>
    </row>
    <row r="22" spans="1:18" ht="15" customHeight="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8"/>
      <c r="L22" s="8"/>
    </row>
    <row r="23" spans="1:18" ht="15" customHeight="1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8"/>
      <c r="L23" s="8"/>
    </row>
    <row r="24" spans="1:18" x14ac:dyDescent="0.25">
      <c r="G24" s="1"/>
      <c r="H24" s="1"/>
      <c r="I24" s="1"/>
      <c r="J24" s="1"/>
      <c r="K24" s="11"/>
      <c r="L24" s="11"/>
    </row>
    <row r="25" spans="1:18" x14ac:dyDescent="0.25">
      <c r="G25" s="1"/>
      <c r="H25" s="1"/>
      <c r="I25" s="1"/>
      <c r="J25" s="1"/>
      <c r="K25" s="11"/>
      <c r="L25" s="11"/>
    </row>
    <row r="26" spans="1:18" x14ac:dyDescent="0.25">
      <c r="G26" s="1"/>
      <c r="H26" s="1"/>
      <c r="I26" s="1"/>
      <c r="J26" s="1"/>
      <c r="K26" s="11"/>
      <c r="L26" s="11"/>
    </row>
    <row r="27" spans="1:18" x14ac:dyDescent="0.25">
      <c r="G27" s="1"/>
      <c r="H27" s="1"/>
      <c r="I27" s="1"/>
      <c r="J27" s="1"/>
      <c r="K27" s="11"/>
      <c r="L27" s="11"/>
    </row>
    <row r="28" spans="1:18" x14ac:dyDescent="0.25">
      <c r="G28" s="1"/>
      <c r="H28" s="1"/>
      <c r="I28" s="1"/>
      <c r="J28" s="1"/>
      <c r="K28" s="11"/>
      <c r="L28" s="11"/>
    </row>
    <row r="29" spans="1:18" x14ac:dyDescent="0.25">
      <c r="G29" s="1"/>
      <c r="H29" s="1"/>
      <c r="I29" s="1"/>
      <c r="J29" s="1"/>
      <c r="K29" s="11"/>
      <c r="L29" s="11"/>
    </row>
    <row r="30" spans="1:18" x14ac:dyDescent="0.25">
      <c r="G30" s="1"/>
      <c r="H30" s="1"/>
      <c r="I30" s="1"/>
      <c r="J30" s="1"/>
      <c r="K30" s="11"/>
      <c r="L30" s="11"/>
    </row>
    <row r="31" spans="1:18" x14ac:dyDescent="0.25">
      <c r="G31" s="1"/>
      <c r="H31" s="1"/>
      <c r="I31" s="1"/>
      <c r="J31" s="1"/>
      <c r="K31" s="11"/>
      <c r="L31" s="11"/>
    </row>
    <row r="32" spans="1:18" x14ac:dyDescent="0.25">
      <c r="G32" s="1"/>
      <c r="H32" s="1"/>
      <c r="I32" s="1"/>
      <c r="J32" s="1"/>
      <c r="K32" s="11"/>
      <c r="L32" s="11"/>
    </row>
    <row r="33" spans="7:12" x14ac:dyDescent="0.25">
      <c r="G33" s="1"/>
      <c r="H33" s="1"/>
      <c r="I33" s="1"/>
      <c r="J33" s="1"/>
      <c r="K33" s="11"/>
      <c r="L33" s="11"/>
    </row>
    <row r="34" spans="7:12" x14ac:dyDescent="0.25">
      <c r="G34" s="1"/>
      <c r="H34" s="1"/>
      <c r="I34" s="1"/>
      <c r="J34" s="1"/>
      <c r="K34" s="11"/>
      <c r="L34" s="11"/>
    </row>
    <row r="35" spans="7:12" ht="15" customHeight="1" x14ac:dyDescent="0.25"/>
  </sheetData>
  <mergeCells count="3">
    <mergeCell ref="A3:H3"/>
    <mergeCell ref="B9:H9"/>
    <mergeCell ref="J7:L7"/>
  </mergeCells>
  <phoneticPr fontId="0" type="noConversion"/>
  <pageMargins left="0.7" right="0.7" top="0.75" bottom="0.75" header="0.3" footer="0.3"/>
  <pageSetup paperSize="9" orientation="portrait" r:id="rId1"/>
  <ignoredErrors>
    <ignoredError sqref="B19:H19 J11:J17 L11:N1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Ordonnancement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sevaux</dc:creator>
  <cp:lastModifiedBy>marc</cp:lastModifiedBy>
  <dcterms:created xsi:type="dcterms:W3CDTF">2010-01-06T08:51:21Z</dcterms:created>
  <dcterms:modified xsi:type="dcterms:W3CDTF">2010-11-15T14:14:42Z</dcterms:modified>
</cp:coreProperties>
</file>