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60" windowWidth="11520" windowHeight="5535"/>
  </bookViews>
  <sheets>
    <sheet name="Version 1" sheetId="6" r:id="rId1"/>
    <sheet name="Version 2" sheetId="4" r:id="rId2"/>
  </sheets>
  <definedNames>
    <definedName name="solver_adj" localSheetId="0" hidden="1">'Version 1'!$B$22:$D$24</definedName>
    <definedName name="solver_adj" localSheetId="1" hidden="1">'Version 2'!$B$22:$D$24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2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100</definedName>
    <definedName name="solver_lhs1" localSheetId="0" hidden="1">'Version 1'!$B$26:$D$26</definedName>
    <definedName name="solver_lhs1" localSheetId="1" hidden="1">'Version 2'!$B$26:$D$26</definedName>
    <definedName name="solver_lhs2" localSheetId="0" hidden="1">'Version 1'!$F$22:$F$24</definedName>
    <definedName name="solver_lhs2" localSheetId="1" hidden="1">'Version 2'!$F$22:$F$24</definedName>
    <definedName name="solver_lhs3" localSheetId="0" hidden="1">'Version 1'!$B$23:$D$24</definedName>
    <definedName name="solver_lhs3" localSheetId="1" hidden="1">'Version 2'!$B$23:$D$24</definedName>
    <definedName name="solver_lhs4" localSheetId="0" hidden="1">'Version 1'!$B$22:$D$22</definedName>
    <definedName name="solver_lhs4" localSheetId="1" hidden="1">'Version 2'!$B$22:$D$22</definedName>
    <definedName name="solver_lhs5" localSheetId="0" hidden="1">'Version 1'!$B$23:$D$24</definedName>
    <definedName name="solver_lhs5" localSheetId="1" hidden="1">'Version 2'!$B$23:$D$24</definedName>
    <definedName name="solver_lhs6" localSheetId="0" hidden="1">'Version 1'!#REF!</definedName>
    <definedName name="solver_lhs6" localSheetId="1" hidden="1">'Version 2'!#REF!</definedName>
    <definedName name="solver_lhs7" localSheetId="0" hidden="1">'Version 1'!#REF!</definedName>
    <definedName name="solver_lhs7" localSheetId="1" hidden="1">'Version 2'!#REF!</definedName>
    <definedName name="solver_lhs8" localSheetId="0" hidden="1">'Version 1'!#REF!</definedName>
    <definedName name="solver_lhs8" localSheetId="1" hidden="1">'Version 2'!#REF!</definedName>
    <definedName name="solver_lin" localSheetId="0" hidden="1">1</definedName>
    <definedName name="solver_lin" localSheetId="1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um" localSheetId="0" hidden="1">2</definedName>
    <definedName name="solver_num" localSheetId="1" hidden="1">2</definedName>
    <definedName name="solver_nwt" localSheetId="0" hidden="1">1</definedName>
    <definedName name="solver_nwt" localSheetId="1" hidden="1">1</definedName>
    <definedName name="solver_opt" localSheetId="0" hidden="1">'Version 1'!$B$3</definedName>
    <definedName name="solver_opt" localSheetId="1" hidden="1">'Version 2'!$B$3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el1" localSheetId="0" hidden="1">2</definedName>
    <definedName name="solver_rel1" localSheetId="1" hidden="1">2</definedName>
    <definedName name="solver_rel2" localSheetId="0" hidden="1">1</definedName>
    <definedName name="solver_rel2" localSheetId="1" hidden="1">1</definedName>
    <definedName name="solver_rel3" localSheetId="0" hidden="1">1</definedName>
    <definedName name="solver_rel3" localSheetId="1" hidden="1">1</definedName>
    <definedName name="solver_rel4" localSheetId="0" hidden="1">2</definedName>
    <definedName name="solver_rel4" localSheetId="1" hidden="1">2</definedName>
    <definedName name="solver_rel5" localSheetId="0" hidden="1">3</definedName>
    <definedName name="solver_rel5" localSheetId="1" hidden="1">3</definedName>
    <definedName name="solver_rel6" localSheetId="0" hidden="1">5</definedName>
    <definedName name="solver_rel6" localSheetId="1" hidden="1">5</definedName>
    <definedName name="solver_rel7" localSheetId="0" hidden="1">1</definedName>
    <definedName name="solver_rel7" localSheetId="1" hidden="1">1</definedName>
    <definedName name="solver_rel8" localSheetId="0" hidden="1">1</definedName>
    <definedName name="solver_rel8" localSheetId="1" hidden="1">1</definedName>
    <definedName name="solver_rhs1" localSheetId="0" hidden="1">'Version 1'!$B$9:$D$9</definedName>
    <definedName name="solver_rhs1" localSheetId="1" hidden="1">'Version 2'!$B$9:$D$9</definedName>
    <definedName name="solver_rhs2" localSheetId="0" hidden="1">'Version 1'!$D$5</definedName>
    <definedName name="solver_rhs2" localSheetId="1" hidden="1">'Version 2'!$D$5</definedName>
    <definedName name="solver_rhs3" localSheetId="0" hidden="1">'Version 1'!#REF!</definedName>
    <definedName name="solver_rhs3" localSheetId="1" hidden="1">'Version 2'!#REF!</definedName>
    <definedName name="solver_rhs4" localSheetId="0" hidden="1">'Version 1'!#REF!</definedName>
    <definedName name="solver_rhs4" localSheetId="1" hidden="1">'Version 2'!#REF!</definedName>
    <definedName name="solver_rhs5" localSheetId="0" hidden="1">'Version 1'!#REF!</definedName>
    <definedName name="solver_rhs5" localSheetId="1" hidden="1">'Version 2'!#REF!</definedName>
    <definedName name="solver_rhs6" localSheetId="0" hidden="1">binaire</definedName>
    <definedName name="solver_rhs6" localSheetId="1" hidden="1">binaire</definedName>
    <definedName name="solver_rhs7" localSheetId="0" hidden="1">1</definedName>
    <definedName name="solver_rhs7" localSheetId="1" hidden="1">1</definedName>
    <definedName name="solver_rhs8" localSheetId="0" hidden="1">'Version 1'!#REF!</definedName>
    <definedName name="solver_rhs8" localSheetId="1" hidden="1">'Version 2'!#REF!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tim" localSheetId="0" hidden="1">100</definedName>
    <definedName name="solver_tim" localSheetId="1" hidden="1">100</definedName>
    <definedName name="solver_tol" localSheetId="0" hidden="1">0.05</definedName>
    <definedName name="solver_tol" localSheetId="1" hidden="1">0.05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D26" i="6" l="1"/>
  <c r="C26" i="6"/>
  <c r="B26" i="6"/>
  <c r="F24" i="6"/>
  <c r="F23" i="6"/>
  <c r="F22" i="6"/>
  <c r="D19" i="6"/>
  <c r="C19" i="6"/>
  <c r="B19" i="6"/>
  <c r="D18" i="6"/>
  <c r="C18" i="6"/>
  <c r="B18" i="6"/>
  <c r="D17" i="6"/>
  <c r="C17" i="6"/>
  <c r="B17" i="6"/>
  <c r="B3" i="6"/>
  <c r="B18" i="4"/>
  <c r="C18" i="4"/>
  <c r="D18" i="4"/>
  <c r="B19" i="4"/>
  <c r="C19" i="4"/>
  <c r="D19" i="4"/>
  <c r="C17" i="4"/>
  <c r="D17" i="4"/>
  <c r="B17" i="4"/>
  <c r="B3" i="4"/>
  <c r="F23" i="4"/>
  <c r="F24" i="4"/>
  <c r="F22" i="4"/>
  <c r="C26" i="4"/>
  <c r="D26" i="4"/>
  <c r="B26" i="4"/>
</calcChain>
</file>

<file path=xl/sharedStrings.xml><?xml version="1.0" encoding="utf-8"?>
<sst xmlns="http://schemas.openxmlformats.org/spreadsheetml/2006/main" count="62" uniqueCount="17">
  <si>
    <t>C12-Emprunt : Choix d'emprunts</t>
  </si>
  <si>
    <t>Boutique de Nantes</t>
  </si>
  <si>
    <t>Boutique de Troyes</t>
  </si>
  <si>
    <t>Banque 1</t>
  </si>
  <si>
    <t>Banque 2</t>
  </si>
  <si>
    <t>Banque 3</t>
  </si>
  <si>
    <t>Boutique de Lorient</t>
  </si>
  <si>
    <t>Taux d'emprunt</t>
  </si>
  <si>
    <t>Montant emprunté</t>
  </si>
  <si>
    <t>Coût d'ouverture</t>
  </si>
  <si>
    <t>Emprunt maximum auprès des banques</t>
  </si>
  <si>
    <t>Dépenses totales</t>
  </si>
  <si>
    <t>Taux annuité</t>
  </si>
  <si>
    <t>Nombre d'années maximum pour l'emprunt</t>
  </si>
  <si>
    <t>Total emprunté</t>
  </si>
  <si>
    <t>Anuités</t>
  </si>
  <si>
    <t>C12-Emprunt : Choix d'emprunts (version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</si>
</sst>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;[Red]\-#,##0.00\ &quot;€&quot;"/>
    <numFmt numFmtId="165" formatCode="_-* #,##0.00\ [$€-40C]_-;\-* #,##0.00\ [$€-40C]_-;_-* &quot;-&quot;??\ [$€-40C]_-;_-@_-"/>
    <numFmt numFmtId="166" formatCode="0.0%"/>
  </numFmts>
  <fonts count="7" x14ac:knownFonts="1">
    <font>
      <sz val="10"/>
      <name val="Arial"/>
    </font>
    <font>
      <sz val="10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166" fontId="6" fillId="0" borderId="1" xfId="1" applyNumberFormat="1" applyFont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Normal="100" workbookViewId="0">
      <selection activeCell="H30" sqref="H30"/>
    </sheetView>
  </sheetViews>
  <sheetFormatPr baseColWidth="10" defaultRowHeight="12.75" x14ac:dyDescent="0.2"/>
  <cols>
    <col min="1" max="1" width="19" style="3" customWidth="1"/>
    <col min="2" max="4" width="21" style="3" customWidth="1"/>
    <col min="5" max="5" width="2" style="3" customWidth="1"/>
    <col min="6" max="6" width="14.7109375" style="3" bestFit="1" customWidth="1"/>
    <col min="7" max="7" width="11.85546875" style="3" customWidth="1"/>
    <col min="8" max="8" width="10.28515625" style="3" customWidth="1"/>
    <col min="9" max="16384" width="11.42578125" style="3"/>
  </cols>
  <sheetData>
    <row r="1" spans="1:4" ht="26.25" x14ac:dyDescent="0.2">
      <c r="A1" s="1" t="s">
        <v>0</v>
      </c>
      <c r="B1" s="2"/>
      <c r="C1" s="2"/>
      <c r="D1" s="2"/>
    </row>
    <row r="2" spans="1:4" ht="15.75" x14ac:dyDescent="0.2">
      <c r="A2" s="2"/>
      <c r="B2" s="2"/>
      <c r="C2" s="2"/>
      <c r="D2" s="2"/>
    </row>
    <row r="3" spans="1:4" ht="15.75" x14ac:dyDescent="0.2">
      <c r="A3" s="7" t="s">
        <v>11</v>
      </c>
      <c r="B3" s="9">
        <f>SUMPRODUCT(B17:D19,B22:D24)</f>
        <v>82218.065617667657</v>
      </c>
      <c r="C3" s="2"/>
      <c r="D3" s="2"/>
    </row>
    <row r="4" spans="1:4" ht="15.75" x14ac:dyDescent="0.2">
      <c r="A4" s="2"/>
      <c r="B4" s="2"/>
      <c r="C4" s="2"/>
      <c r="D4" s="2"/>
    </row>
    <row r="5" spans="1:4" ht="15" x14ac:dyDescent="0.2">
      <c r="A5" s="15" t="s">
        <v>10</v>
      </c>
      <c r="B5" s="16"/>
      <c r="C5" s="17"/>
      <c r="D5" s="12">
        <v>300000</v>
      </c>
    </row>
    <row r="6" spans="1:4" ht="15" x14ac:dyDescent="0.2">
      <c r="A6" s="15" t="s">
        <v>13</v>
      </c>
      <c r="B6" s="16"/>
      <c r="C6" s="17"/>
      <c r="D6" s="6">
        <v>8</v>
      </c>
    </row>
    <row r="7" spans="1:4" ht="15.75" x14ac:dyDescent="0.2">
      <c r="A7" s="2"/>
      <c r="B7" s="2"/>
      <c r="C7" s="2"/>
      <c r="D7" s="2"/>
    </row>
    <row r="8" spans="1:4" ht="15" x14ac:dyDescent="0.2">
      <c r="B8" s="4" t="s">
        <v>1</v>
      </c>
      <c r="C8" s="4" t="s">
        <v>2</v>
      </c>
      <c r="D8" s="4" t="s">
        <v>6</v>
      </c>
    </row>
    <row r="9" spans="1:4" ht="15" x14ac:dyDescent="0.2">
      <c r="A9" s="4" t="s">
        <v>9</v>
      </c>
      <c r="B9" s="11">
        <v>250000</v>
      </c>
      <c r="C9" s="12">
        <v>100000</v>
      </c>
      <c r="D9" s="12">
        <v>170000</v>
      </c>
    </row>
    <row r="10" spans="1:4" ht="15.75" x14ac:dyDescent="0.2">
      <c r="A10" s="2"/>
      <c r="B10" s="2"/>
      <c r="C10" s="2"/>
      <c r="D10" s="2"/>
    </row>
    <row r="11" spans="1:4" ht="15" x14ac:dyDescent="0.2">
      <c r="A11" s="4" t="s">
        <v>7</v>
      </c>
      <c r="B11" s="4" t="s">
        <v>1</v>
      </c>
      <c r="C11" s="4" t="s">
        <v>2</v>
      </c>
      <c r="D11" s="4" t="s">
        <v>6</v>
      </c>
    </row>
    <row r="12" spans="1:4" ht="15" x14ac:dyDescent="0.2">
      <c r="A12" s="4" t="s">
        <v>3</v>
      </c>
      <c r="B12" s="8">
        <v>0.05</v>
      </c>
      <c r="C12" s="8">
        <v>6.5000000000000002E-2</v>
      </c>
      <c r="D12" s="8">
        <v>6.0999999999999999E-2</v>
      </c>
    </row>
    <row r="13" spans="1:4" ht="15" x14ac:dyDescent="0.2">
      <c r="A13" s="4" t="s">
        <v>4</v>
      </c>
      <c r="B13" s="8">
        <v>5.1999999999999998E-2</v>
      </c>
      <c r="C13" s="8">
        <v>6.2E-2</v>
      </c>
      <c r="D13" s="8">
        <v>6.2E-2</v>
      </c>
    </row>
    <row r="14" spans="1:4" ht="15" x14ac:dyDescent="0.2">
      <c r="A14" s="4" t="s">
        <v>5</v>
      </c>
      <c r="B14" s="8">
        <v>5.5E-2</v>
      </c>
      <c r="C14" s="8">
        <v>5.8000000000000003E-2</v>
      </c>
      <c r="D14" s="8">
        <v>6.5000000000000002E-2</v>
      </c>
    </row>
    <row r="15" spans="1:4" ht="15.75" x14ac:dyDescent="0.2">
      <c r="A15" s="2"/>
      <c r="B15" s="2"/>
      <c r="C15" s="2"/>
      <c r="D15" s="2"/>
    </row>
    <row r="16" spans="1:4" ht="15" x14ac:dyDescent="0.2">
      <c r="A16" s="4" t="s">
        <v>12</v>
      </c>
      <c r="B16" s="4" t="s">
        <v>1</v>
      </c>
      <c r="C16" s="4" t="s">
        <v>2</v>
      </c>
      <c r="D16" s="4" t="s">
        <v>6</v>
      </c>
    </row>
    <row r="17" spans="1:6" ht="15" x14ac:dyDescent="0.2">
      <c r="A17" s="4" t="s">
        <v>3</v>
      </c>
      <c r="B17" s="5">
        <f t="shared" ref="B17:D19" si="0">B12/(1-POWER(1+B12,-$D$6))</f>
        <v>0.15472181362768117</v>
      </c>
      <c r="C17" s="5">
        <f t="shared" si="0"/>
        <v>0.16423729705258017</v>
      </c>
      <c r="D17" s="5">
        <f t="shared" si="0"/>
        <v>0.16167386959573171</v>
      </c>
    </row>
    <row r="18" spans="1:6" ht="15" x14ac:dyDescent="0.2">
      <c r="A18" s="4" t="s">
        <v>4</v>
      </c>
      <c r="B18" s="5">
        <f t="shared" si="0"/>
        <v>0.15597510536510603</v>
      </c>
      <c r="C18" s="5">
        <f t="shared" si="0"/>
        <v>0.1623129710079167</v>
      </c>
      <c r="D18" s="5">
        <f t="shared" si="0"/>
        <v>0.1623129710079167</v>
      </c>
    </row>
    <row r="19" spans="1:6" ht="15" x14ac:dyDescent="0.2">
      <c r="A19" s="4" t="s">
        <v>5</v>
      </c>
      <c r="B19" s="5">
        <f t="shared" si="0"/>
        <v>0.1578640118226953</v>
      </c>
      <c r="C19" s="5">
        <f t="shared" si="0"/>
        <v>0.1597636221001078</v>
      </c>
      <c r="D19" s="5">
        <f t="shared" si="0"/>
        <v>0.16423729705258017</v>
      </c>
    </row>
    <row r="20" spans="1:6" ht="15.75" x14ac:dyDescent="0.2">
      <c r="A20" s="2"/>
      <c r="B20" s="2"/>
      <c r="C20" s="2"/>
      <c r="D20" s="2"/>
    </row>
    <row r="21" spans="1:6" ht="15" x14ac:dyDescent="0.2">
      <c r="A21" s="4" t="s">
        <v>8</v>
      </c>
      <c r="B21" s="4" t="s">
        <v>1</v>
      </c>
      <c r="C21" s="4" t="s">
        <v>2</v>
      </c>
      <c r="D21" s="4" t="s">
        <v>6</v>
      </c>
      <c r="F21" s="4" t="s">
        <v>14</v>
      </c>
    </row>
    <row r="22" spans="1:6" ht="15" x14ac:dyDescent="0.2">
      <c r="A22" s="4" t="s">
        <v>3</v>
      </c>
      <c r="B22" s="10">
        <v>250000</v>
      </c>
      <c r="C22" s="10">
        <v>0</v>
      </c>
      <c r="D22" s="10">
        <v>50000</v>
      </c>
      <c r="F22" s="13">
        <f>SUM(B22:D22)</f>
        <v>300000</v>
      </c>
    </row>
    <row r="23" spans="1:6" ht="15" x14ac:dyDescent="0.2">
      <c r="A23" s="4" t="s">
        <v>4</v>
      </c>
      <c r="B23" s="10">
        <v>0</v>
      </c>
      <c r="C23" s="10">
        <v>0</v>
      </c>
      <c r="D23" s="10">
        <v>120000</v>
      </c>
      <c r="F23" s="13">
        <f>SUM(B23:D23)</f>
        <v>120000</v>
      </c>
    </row>
    <row r="24" spans="1:6" ht="15" x14ac:dyDescent="0.2">
      <c r="A24" s="4" t="s">
        <v>5</v>
      </c>
      <c r="B24" s="10">
        <v>0</v>
      </c>
      <c r="C24" s="10">
        <v>100000</v>
      </c>
      <c r="D24" s="10">
        <v>0</v>
      </c>
      <c r="F24" s="13">
        <f>SUM(B24:D24)</f>
        <v>100000</v>
      </c>
    </row>
    <row r="25" spans="1:6" ht="7.5" customHeight="1" x14ac:dyDescent="0.2">
      <c r="A25" s="2"/>
      <c r="B25" s="2"/>
      <c r="C25" s="2"/>
      <c r="D25" s="2"/>
    </row>
    <row r="26" spans="1:6" ht="15" x14ac:dyDescent="0.2">
      <c r="A26" s="4" t="s">
        <v>14</v>
      </c>
      <c r="B26" s="13">
        <f>SUM(B22:B24)</f>
        <v>250000</v>
      </c>
      <c r="C26" s="13">
        <f>SUM(C22:C24)</f>
        <v>100000</v>
      </c>
      <c r="D26" s="13">
        <f>SUM(D22:D24)</f>
        <v>170000</v>
      </c>
    </row>
  </sheetData>
  <mergeCells count="2">
    <mergeCell ref="A5:C5"/>
    <mergeCell ref="A6:C6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F26"/>
  <sheetViews>
    <sheetView zoomScaleNormal="100" workbookViewId="0">
      <selection activeCell="B3" sqref="B3"/>
    </sheetView>
  </sheetViews>
  <sheetFormatPr baseColWidth="10" defaultRowHeight="12.75" x14ac:dyDescent="0.2"/>
  <cols>
    <col min="1" max="1" width="19" style="3" customWidth="1"/>
    <col min="2" max="4" width="21" style="3" customWidth="1"/>
    <col min="5" max="5" width="2" style="3" customWidth="1"/>
    <col min="6" max="6" width="14.7109375" style="3" bestFit="1" customWidth="1"/>
    <col min="7" max="7" width="11.85546875" style="3" customWidth="1"/>
    <col min="8" max="8" width="10.28515625" style="3" customWidth="1"/>
    <col min="9" max="16384" width="11.42578125" style="3"/>
  </cols>
  <sheetData>
    <row r="1" spans="1:4" ht="26.25" x14ac:dyDescent="0.2">
      <c r="A1" s="1" t="s">
        <v>16</v>
      </c>
      <c r="B1" s="2"/>
      <c r="C1" s="2"/>
      <c r="D1" s="2"/>
    </row>
    <row r="2" spans="1:4" ht="15.75" x14ac:dyDescent="0.2">
      <c r="A2" s="2"/>
      <c r="B2" s="2"/>
      <c r="C2" s="2"/>
      <c r="D2" s="2"/>
    </row>
    <row r="3" spans="1:4" ht="15.75" x14ac:dyDescent="0.2">
      <c r="A3" s="7" t="s">
        <v>11</v>
      </c>
      <c r="B3" s="9">
        <f>SUM(B17:D19)</f>
        <v>82218.065617667657</v>
      </c>
      <c r="C3" s="2"/>
      <c r="D3" s="2"/>
    </row>
    <row r="4" spans="1:4" ht="15.75" x14ac:dyDescent="0.2">
      <c r="A4" s="2"/>
      <c r="B4" s="2"/>
      <c r="C4" s="2"/>
      <c r="D4" s="2"/>
    </row>
    <row r="5" spans="1:4" ht="15" x14ac:dyDescent="0.2">
      <c r="A5" s="15" t="s">
        <v>10</v>
      </c>
      <c r="B5" s="16"/>
      <c r="C5" s="17"/>
      <c r="D5" s="12">
        <v>300000</v>
      </c>
    </row>
    <row r="6" spans="1:4" ht="15" x14ac:dyDescent="0.2">
      <c r="A6" s="15" t="s">
        <v>13</v>
      </c>
      <c r="B6" s="16"/>
      <c r="C6" s="17"/>
      <c r="D6" s="6">
        <v>8</v>
      </c>
    </row>
    <row r="7" spans="1:4" ht="15.75" x14ac:dyDescent="0.2">
      <c r="A7" s="2"/>
      <c r="B7" s="2"/>
      <c r="C7" s="2"/>
      <c r="D7" s="2"/>
    </row>
    <row r="8" spans="1:4" ht="15" x14ac:dyDescent="0.2">
      <c r="B8" s="4" t="s">
        <v>1</v>
      </c>
      <c r="C8" s="4" t="s">
        <v>2</v>
      </c>
      <c r="D8" s="4" t="s">
        <v>6</v>
      </c>
    </row>
    <row r="9" spans="1:4" ht="15" x14ac:dyDescent="0.2">
      <c r="A9" s="4" t="s">
        <v>9</v>
      </c>
      <c r="B9" s="11">
        <v>250000</v>
      </c>
      <c r="C9" s="12">
        <v>100000</v>
      </c>
      <c r="D9" s="12">
        <v>170000</v>
      </c>
    </row>
    <row r="10" spans="1:4" ht="15.75" x14ac:dyDescent="0.2">
      <c r="A10" s="2"/>
      <c r="B10" s="2"/>
      <c r="C10" s="2"/>
      <c r="D10" s="2"/>
    </row>
    <row r="11" spans="1:4" ht="15" x14ac:dyDescent="0.2">
      <c r="A11" s="4" t="s">
        <v>7</v>
      </c>
      <c r="B11" s="4" t="s">
        <v>1</v>
      </c>
      <c r="C11" s="4" t="s">
        <v>2</v>
      </c>
      <c r="D11" s="4" t="s">
        <v>6</v>
      </c>
    </row>
    <row r="12" spans="1:4" ht="15" x14ac:dyDescent="0.2">
      <c r="A12" s="4" t="s">
        <v>3</v>
      </c>
      <c r="B12" s="8">
        <v>0.05</v>
      </c>
      <c r="C12" s="8">
        <v>6.5000000000000002E-2</v>
      </c>
      <c r="D12" s="8">
        <v>6.0999999999999999E-2</v>
      </c>
    </row>
    <row r="13" spans="1:4" ht="15" x14ac:dyDescent="0.2">
      <c r="A13" s="4" t="s">
        <v>4</v>
      </c>
      <c r="B13" s="8">
        <v>5.1999999999999998E-2</v>
      </c>
      <c r="C13" s="8">
        <v>6.2E-2</v>
      </c>
      <c r="D13" s="8">
        <v>6.2E-2</v>
      </c>
    </row>
    <row r="14" spans="1:4" ht="15" x14ac:dyDescent="0.2">
      <c r="A14" s="4" t="s">
        <v>5</v>
      </c>
      <c r="B14" s="8">
        <v>5.5E-2</v>
      </c>
      <c r="C14" s="8">
        <v>5.8000000000000003E-2</v>
      </c>
      <c r="D14" s="8">
        <v>6.5000000000000002E-2</v>
      </c>
    </row>
    <row r="15" spans="1:4" ht="15.75" x14ac:dyDescent="0.2">
      <c r="A15" s="2"/>
      <c r="B15" s="2"/>
      <c r="C15" s="2"/>
      <c r="D15" s="2"/>
    </row>
    <row r="16" spans="1:4" ht="15" x14ac:dyDescent="0.2">
      <c r="A16" s="4" t="s">
        <v>15</v>
      </c>
      <c r="B16" s="4" t="s">
        <v>1</v>
      </c>
      <c r="C16" s="4" t="s">
        <v>2</v>
      </c>
      <c r="D16" s="4" t="s">
        <v>6</v>
      </c>
    </row>
    <row r="17" spans="1:6" ht="15" x14ac:dyDescent="0.2">
      <c r="A17" s="4" t="s">
        <v>3</v>
      </c>
      <c r="B17" s="14">
        <f t="shared" ref="B17:D19" si="0">-PMT(B12,$D$6,B22)</f>
        <v>38680.453406920285</v>
      </c>
      <c r="C17" s="14">
        <f t="shared" si="0"/>
        <v>0</v>
      </c>
      <c r="D17" s="14">
        <f t="shared" si="0"/>
        <v>8083.6934797865833</v>
      </c>
    </row>
    <row r="18" spans="1:6" ht="15" x14ac:dyDescent="0.2">
      <c r="A18" s="4" t="s">
        <v>4</v>
      </c>
      <c r="B18" s="14">
        <f t="shared" si="0"/>
        <v>0</v>
      </c>
      <c r="C18" s="14">
        <f t="shared" si="0"/>
        <v>0</v>
      </c>
      <c r="D18" s="14">
        <f t="shared" si="0"/>
        <v>19477.556520950013</v>
      </c>
    </row>
    <row r="19" spans="1:6" ht="15" x14ac:dyDescent="0.2">
      <c r="A19" s="4" t="s">
        <v>5</v>
      </c>
      <c r="B19" s="14">
        <f t="shared" si="0"/>
        <v>0</v>
      </c>
      <c r="C19" s="14">
        <f t="shared" si="0"/>
        <v>15976.362210010779</v>
      </c>
      <c r="D19" s="14">
        <f t="shared" si="0"/>
        <v>0</v>
      </c>
    </row>
    <row r="20" spans="1:6" ht="15.75" x14ac:dyDescent="0.2">
      <c r="A20" s="2"/>
      <c r="B20" s="2"/>
      <c r="C20" s="2"/>
      <c r="D20" s="2"/>
    </row>
    <row r="21" spans="1:6" ht="15" x14ac:dyDescent="0.2">
      <c r="A21" s="4" t="s">
        <v>8</v>
      </c>
      <c r="B21" s="4" t="s">
        <v>1</v>
      </c>
      <c r="C21" s="4" t="s">
        <v>2</v>
      </c>
      <c r="D21" s="4" t="s">
        <v>6</v>
      </c>
      <c r="F21" s="4" t="s">
        <v>14</v>
      </c>
    </row>
    <row r="22" spans="1:6" ht="15" x14ac:dyDescent="0.2">
      <c r="A22" s="4" t="s">
        <v>3</v>
      </c>
      <c r="B22" s="10">
        <v>250000</v>
      </c>
      <c r="C22" s="10">
        <v>0</v>
      </c>
      <c r="D22" s="10">
        <v>50000</v>
      </c>
      <c r="F22" s="13">
        <f>SUM(B22:D22)</f>
        <v>300000</v>
      </c>
    </row>
    <row r="23" spans="1:6" ht="15" x14ac:dyDescent="0.2">
      <c r="A23" s="4" t="s">
        <v>4</v>
      </c>
      <c r="B23" s="10">
        <v>0</v>
      </c>
      <c r="C23" s="10">
        <v>0</v>
      </c>
      <c r="D23" s="10">
        <v>120000</v>
      </c>
      <c r="F23" s="13">
        <f>SUM(B23:D23)</f>
        <v>120000</v>
      </c>
    </row>
    <row r="24" spans="1:6" ht="15" x14ac:dyDescent="0.2">
      <c r="A24" s="4" t="s">
        <v>5</v>
      </c>
      <c r="B24" s="10">
        <v>0</v>
      </c>
      <c r="C24" s="10">
        <v>100000</v>
      </c>
      <c r="D24" s="10">
        <v>0</v>
      </c>
      <c r="F24" s="13">
        <f>SUM(B24:D24)</f>
        <v>100000</v>
      </c>
    </row>
    <row r="25" spans="1:6" ht="7.5" customHeight="1" x14ac:dyDescent="0.2">
      <c r="A25" s="2"/>
      <c r="B25" s="2"/>
      <c r="C25" s="2"/>
      <c r="D25" s="2"/>
    </row>
    <row r="26" spans="1:6" ht="15" x14ac:dyDescent="0.2">
      <c r="A26" s="4" t="s">
        <v>14</v>
      </c>
      <c r="B26" s="13">
        <f>SUM(B22:B24)</f>
        <v>250000</v>
      </c>
      <c r="C26" s="13">
        <f>SUM(C22:C24)</f>
        <v>100000</v>
      </c>
      <c r="D26" s="13">
        <f>SUM(D22:D24)</f>
        <v>170000</v>
      </c>
    </row>
  </sheetData>
  <mergeCells count="2">
    <mergeCell ref="A5:C5"/>
    <mergeCell ref="A6:C6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Version 1</vt:lpstr>
      <vt:lpstr>Version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2008-11-04T18:24:45Z</dcterms:created>
  <dcterms:modified xsi:type="dcterms:W3CDTF">2010-11-15T14:26:02Z</dcterms:modified>
</cp:coreProperties>
</file>