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5315" windowHeight="9750" activeTab="1"/>
  </bookViews>
  <sheets>
    <sheet name="Version 1" sheetId="4" r:id="rId1"/>
    <sheet name="Version 2" sheetId="1" r:id="rId2"/>
  </sheets>
  <definedNames>
    <definedName name="solver_adj" localSheetId="0" hidden="1">'Version 1'!$B$9:$M$11</definedName>
    <definedName name="solver_adj" localSheetId="1" hidden="1">'Version 2'!$B$9:$M$10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'Version 1'!$B$11:$M$11</definedName>
    <definedName name="solver_lhs1" localSheetId="1" hidden="1">'Version 2'!$B$11:$M$11</definedName>
    <definedName name="solver_lhs2" localSheetId="0" hidden="1">'Version 1'!$B$12:$M$12</definedName>
    <definedName name="solver_lhs2" localSheetId="1" hidden="1">'Version 2'!$B$9:$M$9</definedName>
    <definedName name="solver_lhs3" localSheetId="0" hidden="1">'Version 1'!$B$9:$M$9</definedName>
    <definedName name="solver_lin" localSheetId="0" hidden="1">1</definedName>
    <definedName name="solver_lin" localSheetId="1" hidden="1">1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3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'Version 1'!$A$4</definedName>
    <definedName name="solver_opt" localSheetId="1" hidden="1">'Version 2'!$A$4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3</definedName>
    <definedName name="solver_rel1" localSheetId="1" hidden="1">3</definedName>
    <definedName name="solver_rel2" localSheetId="0" hidden="1">2</definedName>
    <definedName name="solver_rel2" localSheetId="1" hidden="1">1</definedName>
    <definedName name="solver_rel3" localSheetId="0" hidden="1">1</definedName>
    <definedName name="solver_rhs1" localSheetId="0" hidden="1">0</definedName>
    <definedName name="solver_rhs1" localSheetId="1" hidden="1">0</definedName>
    <definedName name="solver_rhs2" localSheetId="0" hidden="1">'Version 1'!$B$13:$M$13</definedName>
    <definedName name="solver_rhs2" localSheetId="1" hidden="1">'Version 2'!$E$4</definedName>
    <definedName name="solver_rhs3" localSheetId="0" hidden="1">'Version 1'!$E$4</definedName>
    <definedName name="solver_rlx" localSheetId="0" hidden="1">1</definedName>
    <definedName name="solver_rlx" localSheetId="1" hidden="1">1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44525"/>
</workbook>
</file>

<file path=xl/calcChain.xml><?xml version="1.0" encoding="utf-8"?>
<calcChain xmlns="http://schemas.openxmlformats.org/spreadsheetml/2006/main">
  <c r="B12" i="4" l="1"/>
  <c r="C12" i="4"/>
  <c r="M13" i="4"/>
  <c r="N10" i="4"/>
  <c r="N9" i="4"/>
  <c r="B11" i="1"/>
  <c r="C11" i="1"/>
  <c r="N10" i="1"/>
  <c r="N9" i="1"/>
  <c r="E12" i="4"/>
  <c r="G12" i="4"/>
  <c r="I12" i="4"/>
  <c r="K12" i="4"/>
  <c r="M12" i="4"/>
  <c r="C13" i="4"/>
  <c r="E13" i="4"/>
  <c r="G13" i="4"/>
  <c r="I13" i="4"/>
  <c r="K13" i="4"/>
  <c r="N11" i="4"/>
  <c r="A4" i="4"/>
  <c r="D12" i="4"/>
  <c r="F12" i="4"/>
  <c r="H12" i="4"/>
  <c r="J12" i="4"/>
  <c r="L12" i="4"/>
  <c r="B13" i="4"/>
  <c r="D13" i="4"/>
  <c r="F13" i="4"/>
  <c r="H13" i="4"/>
  <c r="J13" i="4"/>
  <c r="L13" i="4"/>
  <c r="D11" i="1"/>
  <c r="E11" i="1"/>
  <c r="F11" i="1"/>
  <c r="G11" i="1"/>
  <c r="H11" i="1"/>
  <c r="I11" i="1"/>
  <c r="J11" i="1"/>
  <c r="K11" i="1"/>
  <c r="L11" i="1"/>
  <c r="M11" i="1"/>
  <c r="N11" i="1"/>
  <c r="A4" i="1"/>
</calcChain>
</file>

<file path=xl/sharedStrings.xml><?xml version="1.0" encoding="utf-8"?>
<sst xmlns="http://schemas.openxmlformats.org/spreadsheetml/2006/main" count="56" uniqueCount="29">
  <si>
    <t>Janvier</t>
  </si>
  <si>
    <t>Février</t>
  </si>
  <si>
    <t>Mars</t>
  </si>
  <si>
    <t>Avril</t>
  </si>
  <si>
    <t>Mai</t>
  </si>
  <si>
    <t>Juin</t>
  </si>
  <si>
    <t>Juillet</t>
  </si>
  <si>
    <t>Août</t>
  </si>
  <si>
    <t>Stock initial</t>
  </si>
  <si>
    <t>Prix normal</t>
  </si>
  <si>
    <t>Prix heures supp</t>
  </si>
  <si>
    <t xml:space="preserve"> </t>
  </si>
  <si>
    <t>Stock fin de mois</t>
  </si>
  <si>
    <t>Mois</t>
  </si>
  <si>
    <t>Coût total</t>
  </si>
  <si>
    <t>Coût stockage</t>
  </si>
  <si>
    <t>Prévision de ventes</t>
  </si>
  <si>
    <t>Production (normale)</t>
  </si>
  <si>
    <t>Production (HS)</t>
  </si>
  <si>
    <t>Entrées</t>
  </si>
  <si>
    <t>Sorties</t>
  </si>
  <si>
    <t>Coût total (€)</t>
  </si>
  <si>
    <t>Capa production</t>
  </si>
  <si>
    <t>Sept</t>
  </si>
  <si>
    <t>Oct</t>
  </si>
  <si>
    <t>Nov</t>
  </si>
  <si>
    <t>Déc</t>
  </si>
  <si>
    <t>C7-Bicyclettes : production de bicyclettes, version 1 avec entrées/sorties des stocks.</t>
  </si>
  <si>
    <t>C7-Bicyclettes : production de bicyclettes, version 2 sans entrées/sorties des stocks.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</si>
</sst>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40C]_-;\-* #,##0.00\ [$€-40C]_-;_-* &quot;-&quot;??\ [$€-40C]_-;_-@_-"/>
    <numFmt numFmtId="165" formatCode="#,##0.00_ ;\-#,##0.00\ "/>
  </numFmts>
  <fonts count="8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1"/>
      <color indexed="8"/>
      <name val="Calibri"/>
      <family val="1"/>
    </font>
    <font>
      <sz val="11"/>
      <color indexed="8"/>
      <name val="Calibri"/>
      <family val="1"/>
    </font>
    <font>
      <b/>
      <sz val="11"/>
      <color indexed="8"/>
      <name val="Calibri"/>
      <family val="2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3" fontId="7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9405523027571E-2"/>
          <c:y val="4.4858665394098482E-2"/>
          <c:w val="0.92473596249186818"/>
          <c:h val="0.786966038336117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'Version 1'!$A$9</c:f>
              <c:strCache>
                <c:ptCount val="1"/>
                <c:pt idx="0">
                  <c:v>Production (normale)</c:v>
                </c:pt>
              </c:strCache>
            </c:strRef>
          </c:tx>
          <c:invertIfNegative val="0"/>
          <c:cat>
            <c:strRef>
              <c:f>'Version 1'!$B$7:$M$7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'Version 1'!$B$9:$M$9</c:f>
              <c:numCache>
                <c:formatCode>0</c:formatCode>
                <c:ptCount val="12"/>
                <c:pt idx="0">
                  <c:v>28000</c:v>
                </c:pt>
                <c:pt idx="1">
                  <c:v>15000</c:v>
                </c:pt>
                <c:pt idx="2">
                  <c:v>15000</c:v>
                </c:pt>
                <c:pt idx="3">
                  <c:v>28000</c:v>
                </c:pt>
                <c:pt idx="4">
                  <c:v>30000</c:v>
                </c:pt>
                <c:pt idx="5">
                  <c:v>30000</c:v>
                </c:pt>
                <c:pt idx="6">
                  <c:v>30000</c:v>
                </c:pt>
                <c:pt idx="7">
                  <c:v>30000</c:v>
                </c:pt>
                <c:pt idx="8">
                  <c:v>26000</c:v>
                </c:pt>
                <c:pt idx="9">
                  <c:v>14000</c:v>
                </c:pt>
                <c:pt idx="10">
                  <c:v>25000</c:v>
                </c:pt>
                <c:pt idx="11">
                  <c:v>30000</c:v>
                </c:pt>
              </c:numCache>
            </c:numRef>
          </c:val>
        </c:ser>
        <c:ser>
          <c:idx val="1"/>
          <c:order val="1"/>
          <c:tx>
            <c:strRef>
              <c:f>'Version 1'!$A$10</c:f>
              <c:strCache>
                <c:ptCount val="1"/>
                <c:pt idx="0">
                  <c:v>Production (HS)</c:v>
                </c:pt>
              </c:strCache>
            </c:strRef>
          </c:tx>
          <c:invertIfNegative val="0"/>
          <c:cat>
            <c:strRef>
              <c:f>'Version 1'!$B$7:$M$7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'Version 1'!$B$10:$M$10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10000</c:v>
                </c:pt>
                <c:pt idx="6">
                  <c:v>15000</c:v>
                </c:pt>
                <c:pt idx="7">
                  <c:v>15000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882944"/>
        <c:axId val="104669568"/>
      </c:barChart>
      <c:catAx>
        <c:axId val="8688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669568"/>
        <c:crosses val="autoZero"/>
        <c:auto val="1"/>
        <c:lblAlgn val="ctr"/>
        <c:lblOffset val="100"/>
        <c:noMultiLvlLbl val="0"/>
      </c:catAx>
      <c:valAx>
        <c:axId val="10466956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86882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65839234124511"/>
          <c:y val="5.1180269133025036E-2"/>
          <c:w val="0.19951554976491248"/>
          <c:h val="0.1530828646419197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94055230275696E-2"/>
          <c:y val="4.4858665394098468E-2"/>
          <c:w val="0.92473596249186796"/>
          <c:h val="0.786966038336117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'Version 2'!$A$9</c:f>
              <c:strCache>
                <c:ptCount val="1"/>
                <c:pt idx="0">
                  <c:v>Production (normale)</c:v>
                </c:pt>
              </c:strCache>
            </c:strRef>
          </c:tx>
          <c:invertIfNegative val="0"/>
          <c:cat>
            <c:strRef>
              <c:f>'Version 2'!$B$7:$M$7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'Version 2'!$B$9:$M$9</c:f>
              <c:numCache>
                <c:formatCode>General</c:formatCode>
                <c:ptCount val="12"/>
                <c:pt idx="0">
                  <c:v>28000</c:v>
                </c:pt>
                <c:pt idx="1">
                  <c:v>15000</c:v>
                </c:pt>
                <c:pt idx="2">
                  <c:v>15000</c:v>
                </c:pt>
                <c:pt idx="3">
                  <c:v>28000</c:v>
                </c:pt>
                <c:pt idx="4">
                  <c:v>30000</c:v>
                </c:pt>
                <c:pt idx="5">
                  <c:v>30000</c:v>
                </c:pt>
                <c:pt idx="6">
                  <c:v>30000</c:v>
                </c:pt>
                <c:pt idx="7">
                  <c:v>30000</c:v>
                </c:pt>
                <c:pt idx="8">
                  <c:v>26000</c:v>
                </c:pt>
                <c:pt idx="9">
                  <c:v>14000</c:v>
                </c:pt>
                <c:pt idx="10">
                  <c:v>25000</c:v>
                </c:pt>
                <c:pt idx="11">
                  <c:v>30000</c:v>
                </c:pt>
              </c:numCache>
            </c:numRef>
          </c:val>
        </c:ser>
        <c:ser>
          <c:idx val="1"/>
          <c:order val="1"/>
          <c:tx>
            <c:strRef>
              <c:f>'Version 2'!$A$10</c:f>
              <c:strCache>
                <c:ptCount val="1"/>
                <c:pt idx="0">
                  <c:v>Production (HS)</c:v>
                </c:pt>
              </c:strCache>
            </c:strRef>
          </c:tx>
          <c:invertIfNegative val="0"/>
          <c:cat>
            <c:strRef>
              <c:f>'Version 2'!$B$7:$M$7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'Version 2'!$B$10:$M$10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10000</c:v>
                </c:pt>
                <c:pt idx="6">
                  <c:v>15000</c:v>
                </c:pt>
                <c:pt idx="7">
                  <c:v>15000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9945728"/>
        <c:axId val="104584320"/>
      </c:barChart>
      <c:catAx>
        <c:axId val="14994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584320"/>
        <c:crosses val="autoZero"/>
        <c:auto val="1"/>
        <c:lblAlgn val="ctr"/>
        <c:lblOffset val="100"/>
        <c:noMultiLvlLbl val="0"/>
      </c:catAx>
      <c:valAx>
        <c:axId val="104584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945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790071499683232"/>
          <c:y val="5.1180269133025036E-2"/>
          <c:w val="0.22771653543307091"/>
          <c:h val="0.15308286464191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885825</xdr:colOff>
      <xdr:row>14</xdr:row>
      <xdr:rowOff>0</xdr:rowOff>
    </xdr:from>
    <xdr:to>
      <xdr:col>12</xdr:col>
      <xdr:colOff>714375</xdr:colOff>
      <xdr:row>32</xdr:row>
      <xdr:rowOff>0</xdr:rowOff>
    </xdr:to>
    <xdr:graphicFrame macro="">
      <xdr:nvGraphicFramePr>
        <xdr:cNvPr id="11277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885825</xdr:colOff>
      <xdr:row>12</xdr:row>
      <xdr:rowOff>0</xdr:rowOff>
    </xdr:from>
    <xdr:to>
      <xdr:col>12</xdr:col>
      <xdr:colOff>714375</xdr:colOff>
      <xdr:row>30</xdr:row>
      <xdr:rowOff>0</xdr:rowOff>
    </xdr:to>
    <xdr:graphicFrame macro="">
      <xdr:nvGraphicFramePr>
        <xdr:cNvPr id="1046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N4" sqref="N4"/>
    </sheetView>
  </sheetViews>
  <sheetFormatPr baseColWidth="10" defaultRowHeight="12.75" x14ac:dyDescent="0.2"/>
  <cols>
    <col min="1" max="1" width="20" style="4" customWidth="1"/>
    <col min="2" max="13" width="7.7109375" style="4" customWidth="1"/>
    <col min="14" max="14" width="15" style="4" bestFit="1" customWidth="1"/>
    <col min="15" max="16384" width="11.42578125" style="4"/>
  </cols>
  <sheetData>
    <row r="1" spans="1:14" ht="26.25" x14ac:dyDescent="0.2">
      <c r="A1" s="2" t="s">
        <v>27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customHeight="1" x14ac:dyDescent="0.2">
      <c r="A3" s="14" t="s">
        <v>21</v>
      </c>
      <c r="C3" s="18" t="s">
        <v>8</v>
      </c>
      <c r="D3" s="19"/>
      <c r="E3" s="5">
        <v>2000</v>
      </c>
      <c r="G3" s="18" t="s">
        <v>9</v>
      </c>
      <c r="H3" s="19"/>
      <c r="I3" s="5">
        <v>130</v>
      </c>
      <c r="N3" s="3"/>
    </row>
    <row r="4" spans="1:14" ht="15" x14ac:dyDescent="0.2">
      <c r="A4" s="13">
        <f>N9+N10+N11</f>
        <v>45590000</v>
      </c>
      <c r="C4" s="18" t="s">
        <v>22</v>
      </c>
      <c r="D4" s="19"/>
      <c r="E4" s="5">
        <v>30000</v>
      </c>
      <c r="G4" s="18" t="s">
        <v>10</v>
      </c>
      <c r="H4" s="19"/>
      <c r="I4" s="5">
        <v>160</v>
      </c>
      <c r="L4" s="3"/>
      <c r="M4" s="3"/>
      <c r="N4" s="3"/>
    </row>
    <row r="5" spans="1:14" ht="15" x14ac:dyDescent="0.2">
      <c r="A5" s="9"/>
      <c r="C5" s="7"/>
      <c r="D5" s="7"/>
      <c r="E5" s="8"/>
      <c r="G5" s="18" t="s">
        <v>15</v>
      </c>
      <c r="H5" s="19"/>
      <c r="I5" s="5">
        <v>20</v>
      </c>
      <c r="L5" s="3"/>
      <c r="M5" s="3"/>
      <c r="N5" s="3"/>
    </row>
    <row r="6" spans="1:14" ht="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" x14ac:dyDescent="0.2">
      <c r="A7" s="1" t="s">
        <v>13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7</v>
      </c>
      <c r="J7" s="1" t="s">
        <v>23</v>
      </c>
      <c r="K7" s="1" t="s">
        <v>24</v>
      </c>
      <c r="L7" s="1" t="s">
        <v>25</v>
      </c>
      <c r="M7" s="1" t="s">
        <v>26</v>
      </c>
      <c r="N7" s="1" t="s">
        <v>14</v>
      </c>
    </row>
    <row r="8" spans="1:14" ht="15" x14ac:dyDescent="0.2">
      <c r="A8" s="12" t="s">
        <v>16</v>
      </c>
      <c r="B8" s="5">
        <v>30000</v>
      </c>
      <c r="C8" s="5">
        <v>15000</v>
      </c>
      <c r="D8" s="5">
        <v>15000</v>
      </c>
      <c r="E8" s="5">
        <v>25000</v>
      </c>
      <c r="F8" s="5">
        <v>33000</v>
      </c>
      <c r="G8" s="5">
        <v>40000</v>
      </c>
      <c r="H8" s="5">
        <v>45000</v>
      </c>
      <c r="I8" s="5">
        <v>45000</v>
      </c>
      <c r="J8" s="5">
        <v>26000</v>
      </c>
      <c r="K8" s="5">
        <v>14000</v>
      </c>
      <c r="L8" s="5">
        <v>25000</v>
      </c>
      <c r="M8" s="5">
        <v>30000</v>
      </c>
      <c r="N8" s="5"/>
    </row>
    <row r="9" spans="1:14" ht="16.5" customHeight="1" x14ac:dyDescent="0.2">
      <c r="A9" s="12" t="s">
        <v>17</v>
      </c>
      <c r="B9" s="15">
        <v>28000</v>
      </c>
      <c r="C9" s="15">
        <v>15000</v>
      </c>
      <c r="D9" s="15">
        <v>15000</v>
      </c>
      <c r="E9" s="15">
        <v>28000</v>
      </c>
      <c r="F9" s="15">
        <v>30000</v>
      </c>
      <c r="G9" s="15">
        <v>30000</v>
      </c>
      <c r="H9" s="15">
        <v>30000</v>
      </c>
      <c r="I9" s="15">
        <v>30000</v>
      </c>
      <c r="J9" s="15">
        <v>26000</v>
      </c>
      <c r="K9" s="15">
        <v>14000</v>
      </c>
      <c r="L9" s="15">
        <v>25000</v>
      </c>
      <c r="M9" s="15">
        <v>30000</v>
      </c>
      <c r="N9" s="16">
        <f>I3*SUM(B9:M9)</f>
        <v>39130000</v>
      </c>
    </row>
    <row r="10" spans="1:14" ht="15" x14ac:dyDescent="0.2">
      <c r="A10" s="12" t="s">
        <v>18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10000</v>
      </c>
      <c r="H10" s="15">
        <v>15000</v>
      </c>
      <c r="I10" s="15">
        <v>15000</v>
      </c>
      <c r="J10" s="15">
        <v>0</v>
      </c>
      <c r="K10" s="15">
        <v>0</v>
      </c>
      <c r="L10" s="15">
        <v>0</v>
      </c>
      <c r="M10" s="15">
        <v>0</v>
      </c>
      <c r="N10" s="16">
        <f>I4*SUM(B10:M10)</f>
        <v>6400000</v>
      </c>
    </row>
    <row r="11" spans="1:14" ht="15" x14ac:dyDescent="0.2">
      <c r="A11" s="12" t="s">
        <v>12</v>
      </c>
      <c r="B11" s="15">
        <v>0</v>
      </c>
      <c r="C11" s="15">
        <v>0</v>
      </c>
      <c r="D11" s="15">
        <v>0</v>
      </c>
      <c r="E11" s="15">
        <v>3000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6">
        <f>I5*SUM(B11:M11)</f>
        <v>60000</v>
      </c>
    </row>
    <row r="12" spans="1:14" ht="15" x14ac:dyDescent="0.25">
      <c r="A12" s="10" t="s">
        <v>19</v>
      </c>
      <c r="B12" s="11">
        <f>E3+B9+B10</f>
        <v>30000</v>
      </c>
      <c r="C12" s="11">
        <f>B11+C9+C10</f>
        <v>15000</v>
      </c>
      <c r="D12" s="11">
        <f t="shared" ref="D12:M12" si="0">C11+D9+D10</f>
        <v>15000</v>
      </c>
      <c r="E12" s="11">
        <f t="shared" si="0"/>
        <v>28000</v>
      </c>
      <c r="F12" s="11">
        <f t="shared" si="0"/>
        <v>33000</v>
      </c>
      <c r="G12" s="11">
        <f t="shared" si="0"/>
        <v>40000</v>
      </c>
      <c r="H12" s="11">
        <f t="shared" si="0"/>
        <v>45000</v>
      </c>
      <c r="I12" s="11">
        <f t="shared" si="0"/>
        <v>45000</v>
      </c>
      <c r="J12" s="11">
        <f t="shared" si="0"/>
        <v>26000</v>
      </c>
      <c r="K12" s="11">
        <f t="shared" si="0"/>
        <v>14000</v>
      </c>
      <c r="L12" s="11">
        <f t="shared" si="0"/>
        <v>25000</v>
      </c>
      <c r="M12" s="11">
        <f t="shared" si="0"/>
        <v>30000</v>
      </c>
      <c r="N12" s="3"/>
    </row>
    <row r="13" spans="1:14" ht="15" x14ac:dyDescent="0.25">
      <c r="A13" s="10" t="s">
        <v>20</v>
      </c>
      <c r="B13" s="11">
        <f>B8+B11</f>
        <v>30000</v>
      </c>
      <c r="C13" s="11">
        <f t="shared" ref="C13:M13" si="1">C8+C11</f>
        <v>15000</v>
      </c>
      <c r="D13" s="11">
        <f t="shared" si="1"/>
        <v>15000</v>
      </c>
      <c r="E13" s="11">
        <f t="shared" si="1"/>
        <v>28000</v>
      </c>
      <c r="F13" s="11">
        <f t="shared" si="1"/>
        <v>33000</v>
      </c>
      <c r="G13" s="11">
        <f t="shared" si="1"/>
        <v>40000</v>
      </c>
      <c r="H13" s="11">
        <f t="shared" si="1"/>
        <v>45000</v>
      </c>
      <c r="I13" s="11">
        <f t="shared" si="1"/>
        <v>45000</v>
      </c>
      <c r="J13" s="11">
        <f t="shared" si="1"/>
        <v>26000</v>
      </c>
      <c r="K13" s="11">
        <f t="shared" si="1"/>
        <v>14000</v>
      </c>
      <c r="L13" s="11">
        <f t="shared" si="1"/>
        <v>25000</v>
      </c>
      <c r="M13" s="11">
        <f t="shared" si="1"/>
        <v>30000</v>
      </c>
      <c r="N13" s="3"/>
    </row>
    <row r="14" spans="1:14" ht="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 t="s">
        <v>11</v>
      </c>
      <c r="N14" s="3"/>
    </row>
    <row r="15" spans="1:14" ht="15" x14ac:dyDescent="0.2">
      <c r="B15" s="3" t="s">
        <v>11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15" x14ac:dyDescent="0.2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15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34" ht="15" customHeight="1" x14ac:dyDescent="0.2"/>
  </sheetData>
  <mergeCells count="5">
    <mergeCell ref="C3:D3"/>
    <mergeCell ref="G3:H3"/>
    <mergeCell ref="C4:D4"/>
    <mergeCell ref="G4:H4"/>
    <mergeCell ref="G5:H5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workbookViewId="0">
      <selection activeCell="N15" sqref="N15"/>
    </sheetView>
  </sheetViews>
  <sheetFormatPr baseColWidth="10" defaultRowHeight="12.75" x14ac:dyDescent="0.2"/>
  <cols>
    <col min="1" max="1" width="20.140625" style="4" customWidth="1"/>
    <col min="2" max="13" width="7.7109375" style="4" customWidth="1"/>
    <col min="14" max="14" width="15" style="4" bestFit="1" customWidth="1"/>
    <col min="15" max="16384" width="11.42578125" style="4"/>
  </cols>
  <sheetData>
    <row r="1" spans="1:14" ht="26.25" x14ac:dyDescent="0.2">
      <c r="A1" s="2" t="s">
        <v>28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customHeight="1" x14ac:dyDescent="0.2">
      <c r="A3" s="14" t="s">
        <v>21</v>
      </c>
      <c r="C3" s="18" t="s">
        <v>8</v>
      </c>
      <c r="D3" s="19"/>
      <c r="E3" s="5">
        <v>2000</v>
      </c>
      <c r="G3" s="18" t="s">
        <v>9</v>
      </c>
      <c r="H3" s="19"/>
      <c r="I3" s="5">
        <v>130</v>
      </c>
      <c r="N3" s="3"/>
    </row>
    <row r="4" spans="1:14" ht="15" x14ac:dyDescent="0.2">
      <c r="A4" s="13">
        <f>N9+N10+N11</f>
        <v>45590000</v>
      </c>
      <c r="C4" s="18" t="s">
        <v>22</v>
      </c>
      <c r="D4" s="19"/>
      <c r="E4" s="5">
        <v>30000</v>
      </c>
      <c r="G4" s="18" t="s">
        <v>10</v>
      </c>
      <c r="H4" s="19"/>
      <c r="I4" s="5">
        <v>160</v>
      </c>
      <c r="L4" s="3"/>
      <c r="M4" s="3"/>
      <c r="N4" s="3"/>
    </row>
    <row r="5" spans="1:14" ht="15" x14ac:dyDescent="0.2">
      <c r="A5" s="9"/>
      <c r="C5" s="7"/>
      <c r="D5" s="7"/>
      <c r="E5" s="8"/>
      <c r="G5" s="18" t="s">
        <v>15</v>
      </c>
      <c r="H5" s="19"/>
      <c r="I5" s="5">
        <v>20</v>
      </c>
      <c r="L5" s="3"/>
      <c r="M5" s="3"/>
      <c r="N5" s="3"/>
    </row>
    <row r="6" spans="1:14" ht="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" x14ac:dyDescent="0.2">
      <c r="A7" s="1" t="s">
        <v>13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7</v>
      </c>
      <c r="J7" s="1" t="s">
        <v>23</v>
      </c>
      <c r="K7" s="1" t="s">
        <v>24</v>
      </c>
      <c r="L7" s="1" t="s">
        <v>25</v>
      </c>
      <c r="M7" s="1" t="s">
        <v>26</v>
      </c>
      <c r="N7" s="1" t="s">
        <v>14</v>
      </c>
    </row>
    <row r="8" spans="1:14" ht="15" x14ac:dyDescent="0.2">
      <c r="A8" s="12" t="s">
        <v>16</v>
      </c>
      <c r="B8" s="5">
        <v>30000</v>
      </c>
      <c r="C8" s="5">
        <v>15000</v>
      </c>
      <c r="D8" s="5">
        <v>15000</v>
      </c>
      <c r="E8" s="5">
        <v>25000</v>
      </c>
      <c r="F8" s="5">
        <v>33000</v>
      </c>
      <c r="G8" s="5">
        <v>40000</v>
      </c>
      <c r="H8" s="5">
        <v>45000</v>
      </c>
      <c r="I8" s="5">
        <v>45000</v>
      </c>
      <c r="J8" s="5">
        <v>26000</v>
      </c>
      <c r="K8" s="5">
        <v>14000</v>
      </c>
      <c r="L8" s="5">
        <v>25000</v>
      </c>
      <c r="M8" s="5">
        <v>30000</v>
      </c>
      <c r="N8" s="5"/>
    </row>
    <row r="9" spans="1:14" ht="15" x14ac:dyDescent="0.2">
      <c r="A9" s="12" t="s">
        <v>17</v>
      </c>
      <c r="B9" s="17">
        <v>28000</v>
      </c>
      <c r="C9" s="17">
        <v>15000</v>
      </c>
      <c r="D9" s="17">
        <v>15000</v>
      </c>
      <c r="E9" s="17">
        <v>28000</v>
      </c>
      <c r="F9" s="17">
        <v>30000</v>
      </c>
      <c r="G9" s="17">
        <v>30000</v>
      </c>
      <c r="H9" s="17">
        <v>30000</v>
      </c>
      <c r="I9" s="17">
        <v>30000</v>
      </c>
      <c r="J9" s="17">
        <v>26000</v>
      </c>
      <c r="K9" s="17">
        <v>14000</v>
      </c>
      <c r="L9" s="17">
        <v>25000</v>
      </c>
      <c r="M9" s="17">
        <v>30000</v>
      </c>
      <c r="N9" s="16">
        <f>I3*SUM(B9:M9)</f>
        <v>39130000</v>
      </c>
    </row>
    <row r="10" spans="1:14" ht="15" x14ac:dyDescent="0.2">
      <c r="A10" s="12" t="s">
        <v>18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10000</v>
      </c>
      <c r="H10" s="17">
        <v>15000</v>
      </c>
      <c r="I10" s="17">
        <v>15000</v>
      </c>
      <c r="J10" s="17">
        <v>0</v>
      </c>
      <c r="K10" s="17">
        <v>0</v>
      </c>
      <c r="L10" s="17">
        <v>0</v>
      </c>
      <c r="M10" s="17">
        <v>0</v>
      </c>
      <c r="N10" s="16">
        <f>I4*SUM(B10:M10)</f>
        <v>6400000</v>
      </c>
    </row>
    <row r="11" spans="1:14" ht="15" x14ac:dyDescent="0.2">
      <c r="A11" s="12" t="s">
        <v>12</v>
      </c>
      <c r="B11" s="6">
        <f>E3+B9+B10-B8</f>
        <v>0</v>
      </c>
      <c r="C11" s="6">
        <f>B11+C9+C10-C8</f>
        <v>0</v>
      </c>
      <c r="D11" s="6">
        <f t="shared" ref="D11:M11" si="0">C11+D9+D10-D8</f>
        <v>0</v>
      </c>
      <c r="E11" s="6">
        <f t="shared" si="0"/>
        <v>3000</v>
      </c>
      <c r="F11" s="6">
        <f t="shared" si="0"/>
        <v>0</v>
      </c>
      <c r="G11" s="6">
        <f t="shared" si="0"/>
        <v>0</v>
      </c>
      <c r="H11" s="6">
        <f t="shared" si="0"/>
        <v>0</v>
      </c>
      <c r="I11" s="6">
        <f t="shared" si="0"/>
        <v>0</v>
      </c>
      <c r="J11" s="6">
        <f t="shared" si="0"/>
        <v>0</v>
      </c>
      <c r="K11" s="6">
        <f t="shared" si="0"/>
        <v>0</v>
      </c>
      <c r="L11" s="6">
        <f t="shared" si="0"/>
        <v>0</v>
      </c>
      <c r="M11" s="6">
        <f t="shared" si="0"/>
        <v>0</v>
      </c>
      <c r="N11" s="16">
        <f>I5*SUM(B11:M11)</f>
        <v>60000</v>
      </c>
    </row>
    <row r="12" spans="1:14" ht="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 t="s">
        <v>11</v>
      </c>
      <c r="N12" s="3"/>
    </row>
    <row r="13" spans="1:14" ht="15" x14ac:dyDescent="0.2">
      <c r="B13" s="3" t="s">
        <v>11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ht="15" x14ac:dyDescent="0.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34" ht="15" customHeight="1" x14ac:dyDescent="0.2"/>
  </sheetData>
  <mergeCells count="5">
    <mergeCell ref="C3:D3"/>
    <mergeCell ref="C4:D4"/>
    <mergeCell ref="G5:H5"/>
    <mergeCell ref="G3:H3"/>
    <mergeCell ref="G4:H4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Version 1</vt:lpstr>
      <vt:lpstr>Version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2008-11-04T18:24:45Z</dcterms:created>
  <dcterms:modified xsi:type="dcterms:W3CDTF">2010-11-15T13:57:01Z</dcterms:modified>
</cp:coreProperties>
</file>