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9150" windowHeight="3750"/>
  </bookViews>
  <sheets>
    <sheet name="Feuil1" sheetId="1" r:id="rId1"/>
    <sheet name="Feuil2" sheetId="2" r:id="rId2"/>
    <sheet name="Feuil3" sheetId="3" r:id="rId3"/>
  </sheets>
  <definedNames>
    <definedName name="solver_adj" localSheetId="0" hidden="1">Feuil1!$C$18:$H$21,Feuil1!$C$31:$H$32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Feuil1!$H$36:$H$39</definedName>
    <definedName name="solver_lhs2" localSheetId="0" hidden="1">Feuil1!$C$28:$H$28</definedName>
    <definedName name="solver_lhs3" localSheetId="0" hidden="1">Feuil1!$C$36:$H$39</definedName>
    <definedName name="solver_lhs4" localSheetId="0" hidden="1">Feuil1!$C$36:$H$39</definedName>
    <definedName name="solver_lhs5" localSheetId="0" hidden="1">Feuil1!$C$36:$H$39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3</definedName>
    <definedName name="solver_nwt" localSheetId="0" hidden="1">1</definedName>
    <definedName name="solver_opt" localSheetId="0" hidden="1">Feuil1!$D$3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2</definedName>
    <definedName name="solver_rel3" localSheetId="0" hidden="1">3</definedName>
    <definedName name="solver_rel4" localSheetId="0" hidden="1">3</definedName>
    <definedName name="solver_rel5" localSheetId="0" hidden="1">3</definedName>
    <definedName name="solver_rhs1" localSheetId="0" hidden="1">Feuil1!$E$6:$E$9</definedName>
    <definedName name="solver_rhs2" localSheetId="0" hidden="1">Feuil1!$C$33:$H$33</definedName>
    <definedName name="solver_rhs3" localSheetId="0" hidden="1">0</definedName>
    <definedName name="solver_rhs4" localSheetId="0" hidden="1">0</definedName>
    <definedName name="solver_rhs5" localSheetId="0" hidden="1">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D24" i="1" l="1"/>
  <c r="E24" i="1"/>
  <c r="F24" i="1"/>
  <c r="G24" i="1"/>
  <c r="H24" i="1"/>
  <c r="D25" i="1"/>
  <c r="E25" i="1"/>
  <c r="F25" i="1"/>
  <c r="G25" i="1"/>
  <c r="H25" i="1"/>
  <c r="D26" i="1"/>
  <c r="E26" i="1"/>
  <c r="F26" i="1"/>
  <c r="G26" i="1"/>
  <c r="H26" i="1"/>
  <c r="D27" i="1"/>
  <c r="E27" i="1"/>
  <c r="F27" i="1"/>
  <c r="G27" i="1"/>
  <c r="H27" i="1"/>
  <c r="E28" i="1"/>
  <c r="F28" i="1"/>
  <c r="G28" i="1"/>
  <c r="H28" i="1"/>
  <c r="D28" i="1"/>
  <c r="C28" i="1"/>
  <c r="C33" i="1"/>
  <c r="J19" i="1"/>
  <c r="J20" i="1"/>
  <c r="J21" i="1"/>
  <c r="J18" i="1"/>
  <c r="B37" i="1"/>
  <c r="C37" i="1"/>
  <c r="B38" i="1"/>
  <c r="C38" i="1"/>
  <c r="B39" i="1"/>
  <c r="C39" i="1"/>
  <c r="B36" i="1"/>
  <c r="C36" i="1"/>
  <c r="J22" i="1"/>
  <c r="D36" i="1"/>
  <c r="D37" i="1"/>
  <c r="E37" i="1"/>
  <c r="F37" i="1"/>
  <c r="G37" i="1"/>
  <c r="H37" i="1"/>
  <c r="D39" i="1"/>
  <c r="E39" i="1"/>
  <c r="F39" i="1"/>
  <c r="G39" i="1"/>
  <c r="H39" i="1"/>
  <c r="D38" i="1"/>
  <c r="E38" i="1"/>
  <c r="F38" i="1"/>
  <c r="G38" i="1"/>
  <c r="H38" i="1"/>
  <c r="J38" i="1"/>
  <c r="J39" i="1"/>
  <c r="E36" i="1"/>
  <c r="J37" i="1"/>
  <c r="F36" i="1"/>
  <c r="G36" i="1"/>
  <c r="H36" i="1"/>
  <c r="J32" i="1"/>
  <c r="J36" i="1"/>
  <c r="E33" i="1"/>
  <c r="F33" i="1"/>
  <c r="G33" i="1"/>
  <c r="H33" i="1"/>
  <c r="D33" i="1"/>
  <c r="J40" i="1"/>
  <c r="J31" i="1"/>
  <c r="J33" i="1"/>
  <c r="D3" i="1"/>
</calcChain>
</file>

<file path=xl/sharedStrings.xml><?xml version="1.0" encoding="utf-8"?>
<sst xmlns="http://schemas.openxmlformats.org/spreadsheetml/2006/main" count="52" uniqueCount="29">
  <si>
    <t xml:space="preserve"> </t>
  </si>
  <si>
    <t>Coût total</t>
  </si>
  <si>
    <t>Production</t>
  </si>
  <si>
    <t>Stock</t>
  </si>
  <si>
    <t>SF</t>
  </si>
  <si>
    <t>SI</t>
  </si>
  <si>
    <t>Ci</t>
  </si>
  <si>
    <t>Coût de production</t>
  </si>
  <si>
    <t>Coût de stockage</t>
  </si>
  <si>
    <t>Stock Initial</t>
  </si>
  <si>
    <t>Stock Final</t>
  </si>
  <si>
    <t>Demande</t>
  </si>
  <si>
    <t>Total</t>
  </si>
  <si>
    <t>Coût production</t>
  </si>
  <si>
    <t>Coût stockage</t>
  </si>
  <si>
    <t>C7-Electronique : Production de composants électroniques</t>
  </si>
  <si>
    <t>X43-M1</t>
  </si>
  <si>
    <t>X43-M2</t>
  </si>
  <si>
    <t>Y54-N1</t>
  </si>
  <si>
    <t>Y54-N2</t>
  </si>
  <si>
    <t>Variation</t>
  </si>
  <si>
    <t>Aj-Bj</t>
  </si>
  <si>
    <t>Bj</t>
  </si>
  <si>
    <t>Aj</t>
  </si>
  <si>
    <t>Valeur A et B</t>
  </si>
  <si>
    <t>Coût Augmentation</t>
  </si>
  <si>
    <t>Coût Diminution</t>
  </si>
  <si>
    <t>Coût variation</t>
  </si>
  <si>
    <t>CSi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</si>
</sst>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40C]_-;\-* #,##0.00\ [$€-40C]_-;_-* &quot;-&quot;??\ [$€-40C]_-;_-@_-"/>
  </numFmts>
  <fonts count="8" x14ac:knownFonts="1">
    <font>
      <sz val="10"/>
      <name val="Arial"/>
    </font>
    <font>
      <sz val="8"/>
      <name val="Arial"/>
      <family val="2"/>
    </font>
    <font>
      <sz val="2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4" fontId="6" fillId="0" borderId="6" xfId="0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3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/>
    </xf>
    <xf numFmtId="164" fontId="7" fillId="3" borderId="2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4" fontId="6" fillId="4" borderId="3" xfId="0" applyNumberFormat="1" applyFont="1" applyFill="1" applyBorder="1" applyAlignment="1">
      <alignment horizontal="center" vertical="center" wrapText="1"/>
    </xf>
    <xf numFmtId="164" fontId="6" fillId="4" borderId="4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tabSelected="1" zoomScaleNormal="100" workbookViewId="0">
      <selection activeCell="T43" sqref="T43"/>
    </sheetView>
  </sheetViews>
  <sheetFormatPr baseColWidth="10" defaultRowHeight="12.75" x14ac:dyDescent="0.2"/>
  <cols>
    <col min="1" max="1" width="10.42578125" style="3" customWidth="1"/>
    <col min="2" max="8" width="8" style="3" customWidth="1"/>
    <col min="9" max="9" width="5.85546875" style="3" customWidth="1"/>
    <col min="10" max="10" width="7.7109375" style="3" customWidth="1"/>
    <col min="11" max="11" width="8.140625" style="3" customWidth="1"/>
    <col min="12" max="14" width="5.7109375" style="3" customWidth="1"/>
    <col min="15" max="15" width="4.7109375" style="3" customWidth="1"/>
    <col min="16" max="16" width="8" style="3" customWidth="1"/>
    <col min="17" max="17" width="5.5703125" style="3" customWidth="1"/>
    <col min="18" max="18" width="5.140625" style="3" customWidth="1"/>
    <col min="19" max="16384" width="11.42578125" style="3"/>
  </cols>
  <sheetData>
    <row r="1" spans="1:15" ht="26.25" x14ac:dyDescent="0.2">
      <c r="A1" s="1" t="s">
        <v>15</v>
      </c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1:15" ht="15.7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O2" s="2"/>
    </row>
    <row r="3" spans="1:15" ht="15" customHeight="1" x14ac:dyDescent="0.2">
      <c r="A3" s="29" t="s">
        <v>1</v>
      </c>
      <c r="B3" s="29"/>
      <c r="C3" s="29"/>
      <c r="D3" s="26">
        <f>J22+J40+J33</f>
        <v>683929</v>
      </c>
      <c r="E3" s="27"/>
      <c r="F3" s="18"/>
      <c r="G3" s="28" t="s">
        <v>25</v>
      </c>
      <c r="H3" s="28"/>
      <c r="I3" s="28"/>
      <c r="J3" s="19">
        <v>1</v>
      </c>
      <c r="K3" s="5"/>
      <c r="O3" s="2"/>
    </row>
    <row r="4" spans="1:15" ht="15.75" x14ac:dyDescent="0.2">
      <c r="F4" s="17"/>
      <c r="G4" s="28" t="s">
        <v>26</v>
      </c>
      <c r="H4" s="28"/>
      <c r="I4" s="28"/>
      <c r="J4" s="19">
        <v>0.5</v>
      </c>
      <c r="O4" s="2"/>
    </row>
    <row r="5" spans="1:15" ht="15.75" customHeight="1" x14ac:dyDescent="0.2">
      <c r="A5" s="6"/>
      <c r="B5" s="7" t="s">
        <v>6</v>
      </c>
      <c r="C5" s="7" t="s">
        <v>28</v>
      </c>
      <c r="D5" s="7" t="s">
        <v>5</v>
      </c>
      <c r="E5" s="7" t="s">
        <v>4</v>
      </c>
    </row>
    <row r="6" spans="1:15" ht="15" x14ac:dyDescent="0.2">
      <c r="A6" s="14" t="s">
        <v>16</v>
      </c>
      <c r="B6" s="10">
        <v>20</v>
      </c>
      <c r="C6" s="10">
        <v>0.4</v>
      </c>
      <c r="D6" s="10">
        <v>10</v>
      </c>
      <c r="E6" s="10">
        <v>50</v>
      </c>
      <c r="G6" s="8" t="s">
        <v>6</v>
      </c>
      <c r="H6" s="9" t="s">
        <v>7</v>
      </c>
    </row>
    <row r="7" spans="1:15" ht="15" x14ac:dyDescent="0.2">
      <c r="A7" s="14" t="s">
        <v>17</v>
      </c>
      <c r="B7" s="10">
        <v>25</v>
      </c>
      <c r="C7" s="10">
        <v>0.5</v>
      </c>
      <c r="D7" s="10">
        <v>0</v>
      </c>
      <c r="E7" s="10">
        <v>10</v>
      </c>
      <c r="G7" s="8" t="s">
        <v>28</v>
      </c>
      <c r="H7" s="9" t="s">
        <v>8</v>
      </c>
    </row>
    <row r="8" spans="1:15" ht="15" x14ac:dyDescent="0.2">
      <c r="A8" s="14" t="s">
        <v>18</v>
      </c>
      <c r="B8" s="10">
        <v>10</v>
      </c>
      <c r="C8" s="10">
        <v>0.3</v>
      </c>
      <c r="D8" s="10">
        <v>50</v>
      </c>
      <c r="E8" s="10">
        <v>30</v>
      </c>
      <c r="G8" s="8" t="s">
        <v>5</v>
      </c>
      <c r="H8" s="9" t="s">
        <v>9</v>
      </c>
    </row>
    <row r="9" spans="1:15" ht="15" x14ac:dyDescent="0.2">
      <c r="A9" s="14" t="s">
        <v>19</v>
      </c>
      <c r="B9" s="10">
        <v>15</v>
      </c>
      <c r="C9" s="10">
        <v>0.3</v>
      </c>
      <c r="D9" s="10">
        <v>0</v>
      </c>
      <c r="E9" s="10">
        <v>10</v>
      </c>
      <c r="G9" s="8" t="s">
        <v>4</v>
      </c>
      <c r="H9" s="9" t="s">
        <v>10</v>
      </c>
    </row>
    <row r="10" spans="1:15" ht="15.75" x14ac:dyDescent="0.2">
      <c r="O10" s="2"/>
    </row>
    <row r="11" spans="1:15" ht="15.75" x14ac:dyDescent="0.2">
      <c r="A11" s="24" t="s">
        <v>11</v>
      </c>
      <c r="B11" s="25"/>
      <c r="C11" s="7">
        <v>1</v>
      </c>
      <c r="D11" s="7">
        <v>2</v>
      </c>
      <c r="E11" s="7">
        <v>3</v>
      </c>
      <c r="F11" s="7">
        <v>4</v>
      </c>
      <c r="G11" s="7">
        <v>5</v>
      </c>
      <c r="H11" s="7">
        <v>6</v>
      </c>
      <c r="I11" s="2"/>
    </row>
    <row r="12" spans="1:15" ht="15.75" x14ac:dyDescent="0.2">
      <c r="A12" s="24" t="s">
        <v>16</v>
      </c>
      <c r="B12" s="25"/>
      <c r="C12" s="10">
        <v>1500</v>
      </c>
      <c r="D12" s="10">
        <v>3000</v>
      </c>
      <c r="E12" s="10">
        <v>2000</v>
      </c>
      <c r="F12" s="10">
        <v>4000</v>
      </c>
      <c r="G12" s="10">
        <v>2000</v>
      </c>
      <c r="H12" s="10">
        <v>2500</v>
      </c>
      <c r="I12" s="2"/>
    </row>
    <row r="13" spans="1:15" ht="15" x14ac:dyDescent="0.2">
      <c r="A13" s="24" t="s">
        <v>17</v>
      </c>
      <c r="B13" s="25"/>
      <c r="C13" s="10">
        <v>1300</v>
      </c>
      <c r="D13" s="10">
        <v>800</v>
      </c>
      <c r="E13" s="10">
        <v>800</v>
      </c>
      <c r="F13" s="10">
        <v>1000</v>
      </c>
      <c r="G13" s="10">
        <v>1100</v>
      </c>
      <c r="H13" s="10">
        <v>900</v>
      </c>
    </row>
    <row r="14" spans="1:15" ht="15" x14ac:dyDescent="0.2">
      <c r="A14" s="24" t="s">
        <v>18</v>
      </c>
      <c r="B14" s="25"/>
      <c r="C14" s="10">
        <v>2200</v>
      </c>
      <c r="D14" s="10">
        <v>1500</v>
      </c>
      <c r="E14" s="10">
        <v>2900</v>
      </c>
      <c r="F14" s="10">
        <v>1800</v>
      </c>
      <c r="G14" s="10">
        <v>1200</v>
      </c>
      <c r="H14" s="10">
        <v>2100</v>
      </c>
    </row>
    <row r="15" spans="1:15" ht="15" x14ac:dyDescent="0.2">
      <c r="A15" s="24" t="s">
        <v>19</v>
      </c>
      <c r="B15" s="25"/>
      <c r="C15" s="10">
        <v>1400</v>
      </c>
      <c r="D15" s="10">
        <v>1600</v>
      </c>
      <c r="E15" s="10">
        <v>1500</v>
      </c>
      <c r="F15" s="10">
        <v>1000</v>
      </c>
      <c r="G15" s="10">
        <v>1100</v>
      </c>
      <c r="H15" s="10">
        <v>1200</v>
      </c>
    </row>
    <row r="16" spans="1:15" ht="15.75" x14ac:dyDescent="0.2">
      <c r="C16" s="2" t="s">
        <v>0</v>
      </c>
      <c r="D16" s="2"/>
      <c r="E16" s="2"/>
      <c r="F16" s="2"/>
      <c r="G16" s="2"/>
      <c r="H16" s="2"/>
      <c r="I16" s="2"/>
    </row>
    <row r="17" spans="1:12" ht="15" x14ac:dyDescent="0.2">
      <c r="A17" s="24" t="s">
        <v>2</v>
      </c>
      <c r="B17" s="25"/>
      <c r="C17" s="7">
        <v>1</v>
      </c>
      <c r="D17" s="7">
        <v>2</v>
      </c>
      <c r="E17" s="7">
        <v>3</v>
      </c>
      <c r="F17" s="7">
        <v>4</v>
      </c>
      <c r="G17" s="7">
        <v>5</v>
      </c>
      <c r="H17" s="7">
        <v>6</v>
      </c>
      <c r="J17" s="24" t="s">
        <v>13</v>
      </c>
      <c r="K17" s="25"/>
    </row>
    <row r="18" spans="1:12" ht="15" x14ac:dyDescent="0.2">
      <c r="A18" s="24" t="s">
        <v>16</v>
      </c>
      <c r="B18" s="25"/>
      <c r="C18" s="11">
        <v>1490</v>
      </c>
      <c r="D18" s="11">
        <v>3000</v>
      </c>
      <c r="E18" s="11">
        <v>2000</v>
      </c>
      <c r="F18" s="11">
        <v>4000</v>
      </c>
      <c r="G18" s="11">
        <v>2000</v>
      </c>
      <c r="H18" s="11">
        <v>2550</v>
      </c>
      <c r="J18" s="22">
        <f>B6*SUM(C18:H18)</f>
        <v>300800</v>
      </c>
      <c r="K18" s="22"/>
    </row>
    <row r="19" spans="1:12" ht="15" x14ac:dyDescent="0.2">
      <c r="A19" s="24" t="s">
        <v>17</v>
      </c>
      <c r="B19" s="25"/>
      <c r="C19" s="11">
        <v>1300</v>
      </c>
      <c r="D19" s="11">
        <v>800</v>
      </c>
      <c r="E19" s="11">
        <v>800</v>
      </c>
      <c r="F19" s="11">
        <v>1000</v>
      </c>
      <c r="G19" s="11">
        <v>1100</v>
      </c>
      <c r="H19" s="11">
        <v>910</v>
      </c>
      <c r="J19" s="22">
        <f>B7*SUM(C19:H19)</f>
        <v>147750</v>
      </c>
      <c r="K19" s="22"/>
    </row>
    <row r="20" spans="1:12" ht="15" x14ac:dyDescent="0.2">
      <c r="A20" s="24" t="s">
        <v>18</v>
      </c>
      <c r="B20" s="25"/>
      <c r="C20" s="11">
        <v>2150</v>
      </c>
      <c r="D20" s="11">
        <v>1500</v>
      </c>
      <c r="E20" s="11">
        <v>2900</v>
      </c>
      <c r="F20" s="11">
        <v>1800</v>
      </c>
      <c r="G20" s="11">
        <v>1200</v>
      </c>
      <c r="H20" s="11">
        <v>2130</v>
      </c>
      <c r="J20" s="22">
        <f>B8*SUM(C20:H20)</f>
        <v>116800</v>
      </c>
      <c r="K20" s="22"/>
    </row>
    <row r="21" spans="1:12" ht="15" x14ac:dyDescent="0.2">
      <c r="A21" s="24" t="s">
        <v>19</v>
      </c>
      <c r="B21" s="25"/>
      <c r="C21" s="11">
        <v>2120</v>
      </c>
      <c r="D21" s="11">
        <v>1760</v>
      </c>
      <c r="E21" s="11">
        <v>1360</v>
      </c>
      <c r="F21" s="11">
        <v>259.99999999999977</v>
      </c>
      <c r="G21" s="11">
        <v>1800</v>
      </c>
      <c r="H21" s="11">
        <v>510</v>
      </c>
      <c r="J21" s="22">
        <f>B9*SUM(C21:H21)</f>
        <v>117150</v>
      </c>
      <c r="K21" s="22"/>
    </row>
    <row r="22" spans="1:12" ht="15" customHeight="1" x14ac:dyDescent="0.2">
      <c r="A22" s="8"/>
      <c r="B22" s="12"/>
      <c r="C22" s="4"/>
      <c r="D22" s="4"/>
      <c r="E22" s="4"/>
      <c r="F22" s="4"/>
      <c r="G22" s="4"/>
      <c r="H22" s="4"/>
      <c r="J22" s="23">
        <f>SUM(J18:K21)</f>
        <v>682500</v>
      </c>
      <c r="K22" s="23"/>
      <c r="L22" s="7" t="s">
        <v>12</v>
      </c>
    </row>
    <row r="23" spans="1:12" ht="15" customHeight="1" x14ac:dyDescent="0.2">
      <c r="A23" s="24" t="s">
        <v>20</v>
      </c>
      <c r="B23" s="25"/>
      <c r="C23" s="7">
        <v>1</v>
      </c>
      <c r="D23" s="7">
        <v>2</v>
      </c>
      <c r="E23" s="7">
        <v>3</v>
      </c>
      <c r="F23" s="7">
        <v>4</v>
      </c>
      <c r="G23" s="7">
        <v>5</v>
      </c>
      <c r="H23" s="7">
        <v>6</v>
      </c>
      <c r="J23" s="16"/>
      <c r="K23" s="16"/>
      <c r="L23" s="8"/>
    </row>
    <row r="24" spans="1:12" ht="15" customHeight="1" x14ac:dyDescent="0.2">
      <c r="A24" s="24" t="s">
        <v>16</v>
      </c>
      <c r="B24" s="25"/>
      <c r="C24" s="13">
        <v>0</v>
      </c>
      <c r="D24" s="13">
        <f>D18-C18</f>
        <v>1510</v>
      </c>
      <c r="E24" s="13">
        <f>E18-D18</f>
        <v>-1000</v>
      </c>
      <c r="F24" s="13">
        <f>F18-E18</f>
        <v>2000</v>
      </c>
      <c r="G24" s="13">
        <f>G18-F18</f>
        <v>-2000</v>
      </c>
      <c r="H24" s="13">
        <f>H18-G18</f>
        <v>550</v>
      </c>
      <c r="J24" s="16"/>
      <c r="K24" s="16"/>
      <c r="L24" s="8"/>
    </row>
    <row r="25" spans="1:12" ht="15" customHeight="1" x14ac:dyDescent="0.2">
      <c r="A25" s="24" t="s">
        <v>17</v>
      </c>
      <c r="B25" s="25"/>
      <c r="C25" s="13">
        <v>0</v>
      </c>
      <c r="D25" s="13">
        <f t="shared" ref="D25:H27" si="0">D19-C19</f>
        <v>-500</v>
      </c>
      <c r="E25" s="15">
        <f t="shared" si="0"/>
        <v>0</v>
      </c>
      <c r="F25" s="13">
        <f t="shared" si="0"/>
        <v>200</v>
      </c>
      <c r="G25" s="13">
        <f t="shared" si="0"/>
        <v>100</v>
      </c>
      <c r="H25" s="13">
        <f t="shared" si="0"/>
        <v>-190</v>
      </c>
      <c r="J25" s="16"/>
      <c r="K25" s="16"/>
      <c r="L25" s="8"/>
    </row>
    <row r="26" spans="1:12" ht="15" customHeight="1" x14ac:dyDescent="0.2">
      <c r="A26" s="24" t="s">
        <v>18</v>
      </c>
      <c r="B26" s="25"/>
      <c r="C26" s="13">
        <v>0</v>
      </c>
      <c r="D26" s="13">
        <f t="shared" si="0"/>
        <v>-650</v>
      </c>
      <c r="E26" s="13">
        <f t="shared" si="0"/>
        <v>1400</v>
      </c>
      <c r="F26" s="13">
        <f t="shared" si="0"/>
        <v>-1100</v>
      </c>
      <c r="G26" s="13">
        <f t="shared" si="0"/>
        <v>-600</v>
      </c>
      <c r="H26" s="13">
        <f t="shared" si="0"/>
        <v>930</v>
      </c>
      <c r="J26" s="16"/>
      <c r="K26" s="16"/>
      <c r="L26" s="8"/>
    </row>
    <row r="27" spans="1:12" ht="15" customHeight="1" x14ac:dyDescent="0.2">
      <c r="A27" s="24" t="s">
        <v>19</v>
      </c>
      <c r="B27" s="25"/>
      <c r="C27" s="13">
        <v>0</v>
      </c>
      <c r="D27" s="13">
        <f t="shared" si="0"/>
        <v>-360</v>
      </c>
      <c r="E27" s="13">
        <f t="shared" si="0"/>
        <v>-400</v>
      </c>
      <c r="F27" s="13">
        <f t="shared" si="0"/>
        <v>-1100.0000000000002</v>
      </c>
      <c r="G27" s="13">
        <f t="shared" si="0"/>
        <v>1540.0000000000002</v>
      </c>
      <c r="H27" s="13">
        <f t="shared" si="0"/>
        <v>-1290</v>
      </c>
      <c r="J27" s="16"/>
      <c r="K27" s="16"/>
      <c r="L27" s="8"/>
    </row>
    <row r="28" spans="1:12" ht="15" customHeight="1" x14ac:dyDescent="0.2">
      <c r="A28" s="24" t="s">
        <v>20</v>
      </c>
      <c r="B28" s="25"/>
      <c r="C28" s="13">
        <f>SUM(C24:C27)</f>
        <v>0</v>
      </c>
      <c r="D28" s="15">
        <f>SUM(D18:D21)-SUM(C18:C21)</f>
        <v>0</v>
      </c>
      <c r="E28" s="15">
        <f>SUM(E18:E21)-SUM(D18:D21)</f>
        <v>0</v>
      </c>
      <c r="F28" s="15">
        <f>SUM(F18:F21)-SUM(E18:E21)</f>
        <v>0</v>
      </c>
      <c r="G28" s="15">
        <f>SUM(G18:G21)-SUM(F18:F21)</f>
        <v>-960</v>
      </c>
      <c r="H28" s="15">
        <f>SUM(H18:H21)-SUM(G18:G21)</f>
        <v>0</v>
      </c>
      <c r="J28" s="16"/>
      <c r="K28" s="16"/>
      <c r="L28" s="8"/>
    </row>
    <row r="29" spans="1:12" ht="15" customHeight="1" x14ac:dyDescent="0.2">
      <c r="A29" s="8"/>
      <c r="B29" s="12"/>
      <c r="C29" s="4"/>
      <c r="D29" s="4"/>
      <c r="E29" s="4"/>
      <c r="F29" s="4"/>
      <c r="G29" s="4"/>
      <c r="H29" s="4"/>
      <c r="J29" s="16"/>
      <c r="K29" s="16"/>
      <c r="L29" s="8"/>
    </row>
    <row r="30" spans="1:12" ht="15" customHeight="1" x14ac:dyDescent="0.2">
      <c r="A30" s="24" t="s">
        <v>24</v>
      </c>
      <c r="B30" s="25"/>
      <c r="C30" s="7">
        <v>1</v>
      </c>
      <c r="D30" s="7">
        <v>2</v>
      </c>
      <c r="E30" s="7">
        <v>3</v>
      </c>
      <c r="F30" s="7">
        <v>4</v>
      </c>
      <c r="G30" s="7">
        <v>5</v>
      </c>
      <c r="H30" s="7">
        <v>6</v>
      </c>
      <c r="J30" s="24" t="s">
        <v>27</v>
      </c>
      <c r="K30" s="25"/>
      <c r="L30" s="8"/>
    </row>
    <row r="31" spans="1:12" ht="15" customHeight="1" x14ac:dyDescent="0.2">
      <c r="A31" s="24" t="s">
        <v>23</v>
      </c>
      <c r="B31" s="25"/>
      <c r="C31" s="21">
        <v>0</v>
      </c>
      <c r="D31" s="21">
        <v>0</v>
      </c>
      <c r="E31" s="21">
        <v>0</v>
      </c>
      <c r="F31" s="21">
        <v>0</v>
      </c>
      <c r="G31" s="21">
        <v>0</v>
      </c>
      <c r="H31" s="21">
        <v>0</v>
      </c>
      <c r="J31" s="22">
        <f>J3*SUM(C31:H31)</f>
        <v>0</v>
      </c>
      <c r="K31" s="22"/>
      <c r="L31" s="8"/>
    </row>
    <row r="32" spans="1:12" ht="15" customHeight="1" x14ac:dyDescent="0.2">
      <c r="A32" s="24" t="s">
        <v>22</v>
      </c>
      <c r="B32" s="25"/>
      <c r="C32" s="21">
        <v>0</v>
      </c>
      <c r="D32" s="21">
        <v>0</v>
      </c>
      <c r="E32" s="21">
        <v>0</v>
      </c>
      <c r="F32" s="21">
        <v>0</v>
      </c>
      <c r="G32" s="21">
        <v>960</v>
      </c>
      <c r="H32" s="21">
        <v>0</v>
      </c>
      <c r="J32" s="22">
        <f>J4*SUM(C32:H32)</f>
        <v>480</v>
      </c>
      <c r="K32" s="22"/>
      <c r="L32" s="8"/>
    </row>
    <row r="33" spans="1:12" ht="15" customHeight="1" x14ac:dyDescent="0.2">
      <c r="A33" s="24" t="s">
        <v>21</v>
      </c>
      <c r="B33" s="25"/>
      <c r="C33" s="20">
        <f t="shared" ref="C33:H33" si="1">C31-C32</f>
        <v>0</v>
      </c>
      <c r="D33" s="20">
        <f t="shared" si="1"/>
        <v>0</v>
      </c>
      <c r="E33" s="20">
        <f t="shared" si="1"/>
        <v>0</v>
      </c>
      <c r="F33" s="20">
        <f t="shared" si="1"/>
        <v>0</v>
      </c>
      <c r="G33" s="20">
        <f t="shared" si="1"/>
        <v>-960</v>
      </c>
      <c r="H33" s="20">
        <f t="shared" si="1"/>
        <v>0</v>
      </c>
      <c r="J33" s="23">
        <f>SUM(J29:K32)</f>
        <v>480</v>
      </c>
      <c r="K33" s="23"/>
      <c r="L33" s="7" t="s">
        <v>12</v>
      </c>
    </row>
    <row r="35" spans="1:12" ht="15" customHeight="1" x14ac:dyDescent="0.2">
      <c r="A35" s="7" t="s">
        <v>3</v>
      </c>
      <c r="B35" s="7">
        <v>0</v>
      </c>
      <c r="C35" s="7">
        <v>1</v>
      </c>
      <c r="D35" s="7">
        <v>2</v>
      </c>
      <c r="E35" s="7">
        <v>3</v>
      </c>
      <c r="F35" s="7">
        <v>4</v>
      </c>
      <c r="G35" s="7">
        <v>5</v>
      </c>
      <c r="H35" s="7">
        <v>6</v>
      </c>
      <c r="J35" s="24" t="s">
        <v>14</v>
      </c>
      <c r="K35" s="25"/>
    </row>
    <row r="36" spans="1:12" ht="15" x14ac:dyDescent="0.2">
      <c r="A36" s="14" t="s">
        <v>16</v>
      </c>
      <c r="B36" s="10">
        <f>D6</f>
        <v>10</v>
      </c>
      <c r="C36" s="15">
        <f t="shared" ref="C36:H39" si="2">B36+C18-C12</f>
        <v>0</v>
      </c>
      <c r="D36" s="15">
        <f t="shared" si="2"/>
        <v>0</v>
      </c>
      <c r="E36" s="15">
        <f t="shared" si="2"/>
        <v>0</v>
      </c>
      <c r="F36" s="15">
        <f t="shared" si="2"/>
        <v>0</v>
      </c>
      <c r="G36" s="15">
        <f t="shared" si="2"/>
        <v>0</v>
      </c>
      <c r="H36" s="13">
        <f t="shared" si="2"/>
        <v>50</v>
      </c>
      <c r="J36" s="22">
        <f>C6*SUM(C36:H36)</f>
        <v>20</v>
      </c>
      <c r="K36" s="22"/>
    </row>
    <row r="37" spans="1:12" ht="15" x14ac:dyDescent="0.2">
      <c r="A37" s="14" t="s">
        <v>17</v>
      </c>
      <c r="B37" s="10">
        <f>D7</f>
        <v>0</v>
      </c>
      <c r="C37" s="15">
        <f t="shared" si="2"/>
        <v>0</v>
      </c>
      <c r="D37" s="15">
        <f t="shared" si="2"/>
        <v>0</v>
      </c>
      <c r="E37" s="15">
        <f t="shared" si="2"/>
        <v>0</v>
      </c>
      <c r="F37" s="15">
        <f t="shared" si="2"/>
        <v>0</v>
      </c>
      <c r="G37" s="15">
        <f t="shared" si="2"/>
        <v>0</v>
      </c>
      <c r="H37" s="13">
        <f t="shared" si="2"/>
        <v>10</v>
      </c>
      <c r="J37" s="22">
        <f>C7*SUM(C37:H37)</f>
        <v>5</v>
      </c>
      <c r="K37" s="22"/>
    </row>
    <row r="38" spans="1:12" ht="15" x14ac:dyDescent="0.2">
      <c r="A38" s="14" t="s">
        <v>18</v>
      </c>
      <c r="B38" s="10">
        <f>D8</f>
        <v>50</v>
      </c>
      <c r="C38" s="15">
        <f t="shared" si="2"/>
        <v>0</v>
      </c>
      <c r="D38" s="15">
        <f t="shared" si="2"/>
        <v>0</v>
      </c>
      <c r="E38" s="15">
        <f t="shared" si="2"/>
        <v>0</v>
      </c>
      <c r="F38" s="15">
        <f t="shared" si="2"/>
        <v>0</v>
      </c>
      <c r="G38" s="15">
        <f t="shared" si="2"/>
        <v>0</v>
      </c>
      <c r="H38" s="13">
        <f t="shared" si="2"/>
        <v>30</v>
      </c>
      <c r="J38" s="22">
        <f>C8*SUM(C38:H38)</f>
        <v>9</v>
      </c>
      <c r="K38" s="22"/>
    </row>
    <row r="39" spans="1:12" ht="15" x14ac:dyDescent="0.2">
      <c r="A39" s="14" t="s">
        <v>19</v>
      </c>
      <c r="B39" s="10">
        <f>D9</f>
        <v>0</v>
      </c>
      <c r="C39" s="15">
        <f t="shared" si="2"/>
        <v>720</v>
      </c>
      <c r="D39" s="15">
        <f t="shared" si="2"/>
        <v>880</v>
      </c>
      <c r="E39" s="15">
        <f t="shared" si="2"/>
        <v>740</v>
      </c>
      <c r="F39" s="15">
        <f t="shared" si="2"/>
        <v>0</v>
      </c>
      <c r="G39" s="15">
        <f t="shared" si="2"/>
        <v>700</v>
      </c>
      <c r="H39" s="13">
        <f t="shared" si="2"/>
        <v>10</v>
      </c>
      <c r="J39" s="22">
        <f>C9*SUM(C39:H39)</f>
        <v>915</v>
      </c>
      <c r="K39" s="22"/>
    </row>
    <row r="40" spans="1:12" ht="15" customHeight="1" x14ac:dyDescent="0.2">
      <c r="J40" s="23">
        <f>SUM(J36:K39)</f>
        <v>949</v>
      </c>
      <c r="K40" s="23"/>
      <c r="L40" s="7" t="s">
        <v>12</v>
      </c>
    </row>
    <row r="43" spans="1:12" ht="15" customHeight="1" x14ac:dyDescent="0.2"/>
  </sheetData>
  <mergeCells count="40">
    <mergeCell ref="A28:B28"/>
    <mergeCell ref="A30:B30"/>
    <mergeCell ref="A31:B31"/>
    <mergeCell ref="A32:B32"/>
    <mergeCell ref="A33:B33"/>
    <mergeCell ref="D3:E3"/>
    <mergeCell ref="G3:I3"/>
    <mergeCell ref="G4:I4"/>
    <mergeCell ref="A27:B27"/>
    <mergeCell ref="A23:B23"/>
    <mergeCell ref="A26:B26"/>
    <mergeCell ref="A3:C3"/>
    <mergeCell ref="A15:B15"/>
    <mergeCell ref="A24:B24"/>
    <mergeCell ref="A25:B25"/>
    <mergeCell ref="A11:B11"/>
    <mergeCell ref="A12:B12"/>
    <mergeCell ref="A13:B13"/>
    <mergeCell ref="A14:B14"/>
    <mergeCell ref="J40:K40"/>
    <mergeCell ref="A17:B17"/>
    <mergeCell ref="A18:B18"/>
    <mergeCell ref="A19:B19"/>
    <mergeCell ref="A20:B20"/>
    <mergeCell ref="A21:B21"/>
    <mergeCell ref="J19:K19"/>
    <mergeCell ref="J20:K20"/>
    <mergeCell ref="J21:K21"/>
    <mergeCell ref="J17:K17"/>
    <mergeCell ref="J35:K35"/>
    <mergeCell ref="J22:K22"/>
    <mergeCell ref="J30:K30"/>
    <mergeCell ref="J31:K31"/>
    <mergeCell ref="J32:K32"/>
    <mergeCell ref="J33:K33"/>
    <mergeCell ref="J36:K36"/>
    <mergeCell ref="J37:K37"/>
    <mergeCell ref="J38:K38"/>
    <mergeCell ref="J39:K39"/>
    <mergeCell ref="J18:K18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ignoredErrors>
    <ignoredError sqref="C28 D28:H2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2010-11-15T13:58:04Z</dcterms:modified>
</cp:coreProperties>
</file>